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23"/>
  <workbookPr codeName="ThisWorkbook" defaultThemeVersion="166925"/>
  <mc:AlternateContent xmlns:mc="http://schemas.openxmlformats.org/markup-compatibility/2006">
    <mc:Choice Requires="x15">
      <x15ac:absPath xmlns:x15ac="http://schemas.microsoft.com/office/spreadsheetml/2010/11/ac" url="D:\Users\linento1\Downloads\"/>
    </mc:Choice>
  </mc:AlternateContent>
  <xr:revisionPtr revIDLastSave="0" documentId="13_ncr:1_{63A72E95-5280-4364-9FA9-6F88DFC4B4F6}" xr6:coauthVersionLast="47" xr6:coauthVersionMax="47" xr10:uidLastSave="{00000000-0000-0000-0000-000000000000}"/>
  <bookViews>
    <workbookView xWindow="20370" yWindow="-120" windowWidth="38640" windowHeight="21120" xr2:uid="{9D68F602-ACC5-4CF0-B5A3-46386EDD45B8}"/>
  </bookViews>
  <sheets>
    <sheet name="Grant Calendar" sheetId="1" r:id="rId1"/>
    <sheet name="Roadshows" sheetId="5" r:id="rId2"/>
    <sheet name="Useful Links" sheetId="4" r:id="rId3"/>
  </sheets>
  <definedNames>
    <definedName name="_xlnm._FilterDatabase" localSheetId="0" hidden="1">'Grant Calendar'!$A$13:$L$92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1" i="5" l="1"/>
  <c r="K92" i="1"/>
  <c r="K91" i="1"/>
  <c r="K90" i="1"/>
  <c r="K89" i="1"/>
  <c r="K27" i="1"/>
  <c r="K29" i="1"/>
  <c r="K88" i="1"/>
  <c r="K85" i="1"/>
  <c r="I30" i="5"/>
  <c r="I29" i="5"/>
  <c r="K84" i="1"/>
  <c r="K83" i="1"/>
  <c r="K82" i="1"/>
  <c r="K22" i="1"/>
  <c r="K81" i="1"/>
  <c r="I28" i="5"/>
  <c r="I27" i="5"/>
  <c r="K79" i="1"/>
  <c r="K78" i="1"/>
  <c r="I26" i="5"/>
  <c r="I25" i="5"/>
  <c r="K77" i="1"/>
  <c r="K76" i="1"/>
  <c r="K75" i="1"/>
  <c r="K74" i="1"/>
  <c r="K28" i="1"/>
  <c r="K72" i="1"/>
  <c r="I24" i="5"/>
  <c r="I23" i="5"/>
  <c r="K71" i="1"/>
  <c r="K70" i="1"/>
  <c r="K69" i="1"/>
  <c r="K68" i="1"/>
  <c r="I22" i="5"/>
  <c r="K67" i="1"/>
  <c r="K66" i="1"/>
  <c r="K65" i="1"/>
  <c r="K16" i="1"/>
  <c r="K50" i="1"/>
  <c r="K38" i="1"/>
  <c r="I21" i="5"/>
  <c r="I20" i="5"/>
  <c r="K64" i="1"/>
  <c r="K63" i="1"/>
  <c r="I19" i="5"/>
  <c r="I18" i="5"/>
  <c r="I17" i="5"/>
  <c r="K62" i="1"/>
  <c r="I16" i="5"/>
  <c r="I15" i="5"/>
  <c r="I14" i="5"/>
  <c r="I13" i="5"/>
  <c r="I12" i="5"/>
  <c r="K15" i="1"/>
  <c r="K14" i="1"/>
  <c r="K17" i="1"/>
  <c r="K18" i="1"/>
  <c r="K19" i="1"/>
  <c r="K20" i="1"/>
  <c r="K21" i="1"/>
  <c r="K30" i="1"/>
  <c r="K23" i="1"/>
  <c r="K24" i="1"/>
  <c r="K25" i="1"/>
  <c r="K26" i="1"/>
  <c r="K31" i="1"/>
  <c r="K55" i="1"/>
  <c r="K73" i="1"/>
  <c r="K32" i="1"/>
  <c r="K33" i="1"/>
  <c r="K34" i="1"/>
  <c r="K35" i="1"/>
  <c r="K36" i="1"/>
  <c r="K37" i="1"/>
  <c r="K80" i="1"/>
  <c r="K39" i="1"/>
  <c r="K40" i="1"/>
  <c r="K41" i="1"/>
  <c r="K42" i="1"/>
  <c r="K43" i="1"/>
  <c r="K44" i="1"/>
  <c r="K45" i="1"/>
  <c r="K46" i="1"/>
  <c r="K47" i="1"/>
  <c r="K48" i="1"/>
  <c r="K49" i="1"/>
  <c r="K86" i="1"/>
  <c r="K51" i="1"/>
  <c r="K52" i="1"/>
  <c r="K53" i="1"/>
  <c r="K54" i="1"/>
  <c r="K87" i="1"/>
  <c r="K56" i="1"/>
  <c r="K57" i="1"/>
  <c r="K58" i="1"/>
  <c r="K59" i="1"/>
  <c r="K60" i="1"/>
  <c r="K61" i="1"/>
  <c r="C9" i="5" l="1"/>
  <c r="C11" i="1"/>
</calcChain>
</file>

<file path=xl/sharedStrings.xml><?xml version="1.0" encoding="utf-8"?>
<sst xmlns="http://schemas.openxmlformats.org/spreadsheetml/2006/main" count="845" uniqueCount="466">
  <si>
    <t>NHG RESEARCH &amp; INNOVATION GRANT CALENDAR</t>
  </si>
  <si>
    <t>By Trasnslational Research Office, NHG Group Research and Innovation</t>
  </si>
  <si>
    <t xml:space="preserve">Note: </t>
  </si>
  <si>
    <r>
      <t xml:space="preserve">Information provided is accurate as at </t>
    </r>
    <r>
      <rPr>
        <b/>
        <u/>
        <sz val="11"/>
        <color rgb="FF000000"/>
        <rFont val="Calibri"/>
      </rPr>
      <t>25 Mar 2025</t>
    </r>
  </si>
  <si>
    <t xml:space="preserve">For more details of the respective grant, please refer to the links provided in Source column. </t>
  </si>
  <si>
    <t>Grants are categorised according to the funding agencies</t>
  </si>
  <si>
    <t>*Disclaimer: The information provided here may not be complete, for full details please refer to the respective funding agency webpage. Links can be found in Useful Links</t>
  </si>
  <si>
    <t>Number of open grants:</t>
  </si>
  <si>
    <t>Funding Agency</t>
  </si>
  <si>
    <t>Grant Name</t>
  </si>
  <si>
    <t>Grant Call Frequency</t>
  </si>
  <si>
    <t>Grant call open</t>
  </si>
  <si>
    <t>Grant call closing</t>
  </si>
  <si>
    <t>Quantum SGD (up to)</t>
  </si>
  <si>
    <t>Funding period</t>
  </si>
  <si>
    <t xml:space="preserve">Eligibility </t>
  </si>
  <si>
    <t>Source</t>
  </si>
  <si>
    <t>Contact Information</t>
  </si>
  <si>
    <t>Status</t>
  </si>
  <si>
    <t>Grant type</t>
  </si>
  <si>
    <t>Estimated Grant Cycle</t>
  </si>
  <si>
    <t>A*STAR</t>
  </si>
  <si>
    <t>AMED-A*STAR JOINT GRANT CALL - “TACKLING AND CONQUERING CANCER COMPLEXITY”</t>
  </si>
  <si>
    <t>Not specified</t>
  </si>
  <si>
    <t>3 years</t>
  </si>
  <si>
    <t>Singapore-based co-applicants must be an independent researcher from public sector research performers, namely the Institutes of Higher Learning (universities and polytechnics), A*STAR Research Institutes, as well as other non-defence-related public sector agencies (e.g., Ministries, Statutory Boards).
Singapore-based co-applicants must hold a primary appointment of at least 75% in a local publicly funded institution and salaried by the institution.</t>
  </si>
  <si>
    <t>AMED-A-STAR Joint Grant Call - -Tackling and Conquering Cancer Complexity</t>
  </si>
  <si>
    <t>oga_bilats@hq.a-star.edu.sg</t>
  </si>
  <si>
    <t>National</t>
  </si>
  <si>
    <t>HUMAN POTENTIAL - PRENATAL / EARLY CHILDHOOD GRANT CALL - Young Investigator Research (YiRG) / Investigator Research (IRG) / Collaborative POC</t>
  </si>
  <si>
    <t>YIRG- $500,000
IRG- $1,500,000
Collaborative POC- $5,000,000</t>
  </si>
  <si>
    <t>YIRG- 3 years
IRG- $3 years
Collaborative POC- 4 years</t>
  </si>
  <si>
    <t>Clinical PI; with a primary appointment in a public healthcare institution, 1 Technical PI; with &gt;50% commitment in an A*STAR entity</t>
  </si>
  <si>
    <t>Prenatal ECH (a-star.edu.sg)</t>
  </si>
  <si>
    <t>HPPO@hq.a-star.edu.sg</t>
  </si>
  <si>
    <t>Industry Alignment Fund - Industry Collaboration Projects (IAF-ICP)</t>
  </si>
  <si>
    <t>Open year-round</t>
  </si>
  <si>
    <t>Not applicable</t>
  </si>
  <si>
    <t>$25million OR
&gt; $25million</t>
  </si>
  <si>
    <t>Open to all public research performer institutions in SG</t>
  </si>
  <si>
    <t>https://www.a-star.edu.sg/Research/funding-opportunities/grants-sponsorship/iaf-icp</t>
  </si>
  <si>
    <t>IAF_ICP@a-star.edu.sg</t>
  </si>
  <si>
    <t>Industry Alignment Fund Pre‐Positioning Fund (IAF‐PP)</t>
  </si>
  <si>
    <t>No specific minimum and maximum funding amounts. Applicants are advised to budget their projects sensibly.</t>
  </si>
  <si>
    <t>5 years</t>
  </si>
  <si>
    <t>Programme Director should:
a. Hold at least 0.7 FTE primary appointment in a Singapore publicly funded research or tertiary institution;
b. Run a laboratory or research programme that carries out research in Singapore; and
c. Have a track record of leadership ability in coordinating research programmes, as well as achieving productive research outcomes.</t>
  </si>
  <si>
    <t>IAF-PP_HBMS@hq.a-star.edu.sg</t>
  </si>
  <si>
    <t>Singapore Therapeutics Development Review</t>
  </si>
  <si>
    <t>Twice yearly</t>
  </si>
  <si>
    <t>Pre-pilot: $100k
Pilot: $830k
Phase 1: $330k
Phase 2: $500k</t>
  </si>
  <si>
    <t>Pre-Pilot: 1 year
Pilot Phase 1: 1 year
Pilot Phase 2: 1 year</t>
  </si>
  <si>
    <t>PI should:
a. Hold at least 0.7 FTE primary appointment in a Singapore publicly funded research or tertiary institution;
b. Run a laboratory or research programme that carries out research in Singapore; and
c. Have a track record of leadership ability in coordinating research programmes, as well as achieving productive research outcomes.</t>
  </si>
  <si>
    <t>https://www.a-star.edu.sg/Research/funding-opportunities/stdr</t>
  </si>
  <si>
    <t>For general enquiries about STDR and/or the Pilot grant call, please reach out to:
STDR Secretariat (A*STAR): STDR_Secretariat@hq.a-star.edu.sg
For enquiries about Pre-Pilot Stream 1 and consultation on single asset applications, please reach out to:
Dr Christophe Bodenreider (EDDC) christophe_bodenreider@eddc.sg
Ms Chia Hsin-Ee (EDDC) chia_hsin_ee@eddc.sg
For enquiries about Pre-Pilot Stream 2 and consultation on platform applications, please reach out to:
Dr Howard Califano (SMART) howard.califano@smart.mit.edu
Mr Brian Yen (SMART) brian.yen@smart.mit.edu</t>
  </si>
  <si>
    <t>Q1 and Q3</t>
  </si>
  <si>
    <t>Centre for Primary Health Care Research and Innovation (CPHCRI)</t>
  </si>
  <si>
    <t xml:space="preserve">Seedcorn funding </t>
  </si>
  <si>
    <t>1.5 years</t>
  </si>
  <si>
    <t>Funding is available to LKCMedicine Faculty and NHGP employees.  Each proposal must involve collaboration between these two organisations, and include investigators from both LKCMedicine Faculty and NHG</t>
  </si>
  <si>
    <t>Seedcorn Funding | Centre for Primary Health Care Research and Innovation (CPHCRI) | NTU Singapore</t>
  </si>
  <si>
    <t>FamMedCentre@ntu.edu.sg</t>
  </si>
  <si>
    <t>Institutions</t>
  </si>
  <si>
    <t>KTPH</t>
  </si>
  <si>
    <t>Rapid Protoyping Grant</t>
  </si>
  <si>
    <t>1 year</t>
  </si>
  <si>
    <t>No details</t>
  </si>
  <si>
    <t>Ministry of social and family development</t>
  </si>
  <si>
    <t>Social And Family Research Fund (Postgraduate/Academic Category)</t>
  </si>
  <si>
    <t>Postgraduates, academics and researchers at recognised universities and affiliated research institute</t>
  </si>
  <si>
    <t>MSF | Research Grants</t>
  </si>
  <si>
    <t>MSF_SFRF_Secretariat@msf.gov.sg</t>
  </si>
  <si>
    <t>Others</t>
  </si>
  <si>
    <t>MTC - INVESTIGATOR RESEARCH GRANT (IRG) / YOUNG INVESTIGATOR RESEARCH GRANT (YIRG)</t>
  </si>
  <si>
    <t>IRG: 1.2M
YIRG: 325K</t>
  </si>
  <si>
    <t>IRG and YIRG are open to public sector research performers: localuniversities, A*STAR research institutes, polytechnics, and nondefense-related public sector agencies (e.g. Ministries, StatutoryBoards)
IRG: PhD, PI must hold a primary appointment of at least 75% in a local publicly funded institution. Team PI/Co-investigator (Co-I) must hold an appointmentin a local publicly funded institution.
IRG: PhD (not more than 7 years post PhD), PI must hold a primary appointment of at least 75% in a local publicly funded institution. Team PI/Co-investigator (Co-I) must hold an appointmentin a local publicly funded institution. PI og an on-going MTC/AME IRG or MTC/AME YIRG project is not eligible. Mentorship support required.</t>
  </si>
  <si>
    <t>MTC IRG YIRG (cwp2.sg)</t>
  </si>
  <si>
    <t>irg_mtc@hq.a-star.edu.sg</t>
  </si>
  <si>
    <t>National Research Foundation (NRF)</t>
  </si>
  <si>
    <t>Competitive Research Programme</t>
  </si>
  <si>
    <t>Principal Investigators (PIs) from institutions/organisations which fulfil the following criteria will be eligible to participate as Lead PI/Team PI:
•Registered as a public Institute of Higher Learning (IHL), public healthcare institution, A*STAR Research Institute, CREATE research entities, or research institutes affiliated with the Autonomous Universities (AUs)/A*STAR;
•Has adequate research infrastructure to support research activities; and
•Has the ability to take up the responsibilities of a Host Institution.
Private sector and other entities can participate as collaborators.
Lead PI and Team PI(s) must fulfil the following requirements at the point of application and throughout the project duration:
•Hold a primary and/or joint appointment(s) at eligible institution(s)/organisations(s), with a minimum time commitment of 9 months (per calendar year) in Singapore; and
•Be an accomplished PI with a track record of leadership ability in coordinating research program(s) and providing mentorship to research teams(s), as well as having productive research outcomes.</t>
  </si>
  <si>
    <t>https://www.nrf.gov.sg/grants/crp/</t>
  </si>
  <si>
    <t>NRF_CRP@nrf.gov.sg</t>
  </si>
  <si>
    <t>Mar - Apr
Sep - Oct</t>
  </si>
  <si>
    <t>NHG</t>
  </si>
  <si>
    <t>NHG CMTi Medtech Innovation Grant</t>
  </si>
  <si>
    <t>Once a year</t>
  </si>
  <si>
    <t>PI should hold a primary appointment and salaried by an NHG institution</t>
  </si>
  <si>
    <t>NHG TRO</t>
  </si>
  <si>
    <t>TRO@nhg.com.sg</t>
  </si>
  <si>
    <t>Jan - Feb</t>
  </si>
  <si>
    <t>NHG and NHIC</t>
  </si>
  <si>
    <t>NHG Centre for Medical Technologies &amp; Innovations (CMTi) and National Health Innovation Centre Singapore (NHIC) Joint MedTech Grant Call</t>
  </si>
  <si>
    <t>Jun - Jul</t>
  </si>
  <si>
    <t>NHIC</t>
  </si>
  <si>
    <t>I2Adopt Call 3 on Intervention</t>
  </si>
  <si>
    <t>12 months</t>
  </si>
  <si>
    <t>Principal Investigator must hold a primary appointment in and be under the employment of a public healthcare institution in Singapore</t>
  </si>
  <si>
    <t>Innovation to Adopt (I2Adopt) (nhic.sg)</t>
  </si>
  <si>
    <t>For more information and assistance please contact: TRO@nhg.com.sg</t>
  </si>
  <si>
    <t>AISG</t>
  </si>
  <si>
    <t>Leveraging AI for Healthy Ageing SG-NZ Joint Grant Call</t>
  </si>
  <si>
    <t>Eligible research teams must include researchers from both Singapore and New Zealand. The lead Principal Investigator (PI) from Singapore must hold a full-time appointment and be salaried in one of the six Institutes of Higher Learning1 or an A*STAR Research Institute. For detailed eligibility criteria, please refer to Appendix A of the Grant Application Dossier below.
1  Institutes of Higher Learning (IHLs): National University of Singapore (NUS), Nanyang Technological University (NTU), Singapore Management University (SMU), Singapore University of Technology and Design (SUTD), Singapore Institute of Technology (SIT), Singapore University of Social Science (SUSS)</t>
  </si>
  <si>
    <t>Leveraging AI for Healthy Ageing - AI Singapore</t>
  </si>
  <si>
    <t>grantcall@aisingapore.org</t>
  </si>
  <si>
    <t>A*STAR;
EDDC:
SMART;
NHIC</t>
  </si>
  <si>
    <t>STDR Pilot Grant (Call May 2024)</t>
  </si>
  <si>
    <t>Phase 1: 330K
Phase 2:500K</t>
  </si>
  <si>
    <t>Phase 1: 1 year
Phase 2: 1 year</t>
  </si>
  <si>
    <t xml:space="preserve">•       Hold at least a 0.7 FTE primary appointment in a Singapore publicly funded research or tertiary institution. 
•       Have the relevant scientific/technical background and necessary experience to direct the project being supported by the grant. 
Fast track:
Principal Investigators (PIs) of completed TTC/STDR Pre-Pilot Stream 1 projects can submit their projects for consideration by a TTC Expert Panel, comprising industry veterans from Pharma and Biotech. Projects recommended for fast track by the TTC Expert Panel will be expedited into the STDR Pilot’s Full Proposal stage, bypassing the STDR Letter of Intent (LOI) stage*.  
Please note: 
1.	Projects that are eligible for consideration for fast track to the upcoming STDR Pilot call (to be opened in May 2024) should have: 
a.	Either been completed in the past 2 years or will be completed by 30th June 2024
b.	Generated preliminary data that validates the role of the target in a proposed indication 
c.	Final Reports submitted by 30th June 2024. </t>
  </si>
  <si>
    <t>STDR (a-star.edu.sg)</t>
  </si>
  <si>
    <t>STDR_Secretariat@hq.a-star.edu.sg </t>
  </si>
  <si>
    <t>MOH</t>
  </si>
  <si>
    <t>MOH Health Innovation (MHI) Fund 2.0</t>
  </si>
  <si>
    <t>pending more information from MHI Coordinating Office</t>
  </si>
  <si>
    <t>18 months</t>
  </si>
  <si>
    <t>Principal Investigators (PI) and co-PIs / Coordinating Party Lead &amp; co-Leads must hold a primary full-time appointment (defined as a minimum commitment of nine months per year) in subvented healthcare providers, at time of application.
Subvented healthcare providers refers to:
a.
Institutions that are government-owned or operated by voluntary welfare organisations (VWOs) registered as charities under the Charities Act (Cap 37 and providing subvented ILTC healthcare services; or
b.
Institutions that are operated by VWOs registered as charities under the Charities Act (Cap 37 and receiving subvention funding from MOH for the provision of ILTC social services; or
c.
Institutions that receive MOH or AIC programme funding for ILTC healthcare and social services; or
d.
Private providers receiving portable subsidies or subvention from MOH for the provision of ILTC healthcare and social services; or
e.
Third party service providers with Institutions of Public Character (IPC) status, providing supporting healthcare services to VWOs providing ILTC healthcare services.
Applicants are strongly encouraged to collaborate with industry and development agencies, both public and private, to develop innovative solutions that can achieve sustainable nationwide impact.
Proposals that involve solely the private sector are not eligible.</t>
  </si>
  <si>
    <t>moh_mhi_secretariat@moh.gov.sg</t>
  </si>
  <si>
    <t>Central Gap Fund</t>
  </si>
  <si>
    <t>2 years</t>
  </si>
  <si>
    <t>https://www.nrf.gov.sg/grants/cgf/</t>
  </si>
  <si>
    <t>Innovation to Develop (I2D) - Call 1</t>
  </si>
  <si>
    <t>Three times a year</t>
  </si>
  <si>
    <t>Principal Investigator must hold a primary appointment in and be under the employment of a public healthcare institution or academic medical school in Singapore.</t>
  </si>
  <si>
    <t>https://www.nhic.sg/funding/develop-i2d/</t>
  </si>
  <si>
    <t>NMRC</t>
  </si>
  <si>
    <t xml:space="preserve"> Clinician Scientist Award (CSA) - Investigator (INV) / Senior Investigator (SI)</t>
  </si>
  <si>
    <t>INV: $675,000
SI: $1,750,000</t>
  </si>
  <si>
    <t>INV: 3 years
SI: 5 years</t>
  </si>
  <si>
    <t>1) Applicants should hold a clinical qualification (e g MBBS, MD, BDS or equivalent), with specialty training beyond medical or dental school (including specialists, family physicians and public health practitioners) i, ii
2) Applicants who are health science healthcare professionals with non medical degrees, such as nurses, pharmacists and other allied health professions listed on MOH’s website* in clinical practice, possess PhD or equivalent qualifications are eligible to apply Those without PhD or equivalent qualifications, but possess relevant research track record can be considered for award on case by case basis
3) Applicants working in human clinical research, including epidemiologists and biostatisticians, and whose research is clinically relevant and has potential health impact, will be considered as exceptions on a case by case basis iii
4) All applicants must be doing research in clinical settings or doing research with clinical and healthcare applications/relevance
5) Applicants with non medical degrees conducting laboratory based research are not eligible
6) Applicants must have been an independent PI on at least one national or international peer reviewed research grant, equivalent to an Individual Research Grant ( level grant
7) Applicant must hold the following appointments
a) A primary appointment in a local public hospital/public health institutions/national specialty centre/public university/Academic Medical Centre ( and be salaried by the institution iv and
b) A regular rank faculty/academic appointment in one of the AMCs or medical schools within 3 months of award conveyance
8) Applicant must be a Singapore citizen or Permanent Resident at the point of application
9) Applicant must generally not be beyond the retirement age at the point of first award i
10) All research must be conducted in Singapore at a public research institute, hospital/centre or medical school
11) Applicant should not have outstanding reports from NMRC grants and other national grants
12) Applicant may only submit one application to the human capital/talent awards i e STaR CSA, HCSA, CIA and TA) for each round of grant call
13) Applicant is only allowed up to 2 resubmissions following an unsuccessful first submission</t>
  </si>
  <si>
    <t>https://www.nmrc.gov.sg/grants/talent-development/csa</t>
  </si>
  <si>
    <t>MOH_NMRC@moh.gov.sg
Joefina_LIM@moh.gov.sg</t>
  </si>
  <si>
    <t>National Innovation Challenge (NIC) on Active and Confident Ageing Phase 2: Healthy and Meaningful Longevity (HML) Cognition Grant Call</t>
  </si>
  <si>
    <t>4 years</t>
  </si>
  <si>
    <t>A Principal Investigator (PI) can submit only one application in response to the challenge statement(s).  However, he/she may be part of the Project Team of other applications.
Applicants applying as Lead PI are required to fulfil the following criteria at the point of application:
Holds a primary appointment in a local publicly funded institution and salaried by the institution.
The Lead PI should have PhD or MD/MBBS/BDS qualifications and/or other appropriate Postgraduate Qualification (at least a Master’s Degree) in areas relevant to the proposed research).
Is an independent PI with demonstrated track record of research, as evidenced by the award of nationally competitive funding (international funding to be considered on a case-by-case basis), substantial publication record in the past 3 years, or PI status in research institutes.
Has a laboratory or research program in Singapore.
Holds a minimum of 9 months employment (per calendar year) with local Singapore Institution(s). Upon award, the PI must agree to fulfil at least 6 months of residency in Singapore for each calendar year over the duration of the grant award.
Must not have outstanding reports from previous BMRC, NMRC grants and other national grants; and
For proposals involving patients, the PI should be Singapore Medical Council (SMC) registered; or should be able to demonstrate ability to access patients through SMC registered Co-Is or Collaborators.</t>
  </si>
  <si>
    <t>NMRC | Cognition</t>
  </si>
  <si>
    <t>NIC_Ageing@moh.gov.sg</t>
  </si>
  <si>
    <t>Centre Grant (CG)</t>
  </si>
  <si>
    <t>3 to 20m</t>
  </si>
  <si>
    <t>https://www.nmrc.gov.sg/grants/competitive-research-grants/nmrc-cg</t>
  </si>
  <si>
    <t>Clinician Innovator Award (CIA) - Investigator (INV) / Senior Investigator (SI)</t>
  </si>
  <si>
    <t>INV : $250,000
SI: $500,000</t>
  </si>
  <si>
    <t>1) Applicants should hold a clinical qualification (e g MBBS, MD, BDS or equivalent), with specialty training beyond medical or dental school (including specialists, family physicians and public health practitioners) i,ii
2) Applicants who are health science healthcare professionals with non medical degrees, such as nurses, pharmacists and other allied health professions listed on MOH’s website* in clinical practice, possess PhD or equivalent qualifications are eligible to apply Those without PhD or equivalent qualifications, but possess relevant research track record can be considered for award on case by case basis
3) Applicants working in human clinical research, including epidemiologists and biostatisticians, and whose research is clinically relevant and has potential health impact, will be considered as exceptions on a case by case basis
4) All applicants must be doing research in clinical settings or doing research with clinical and healthcare applications/relevance
5) Applicants with non medical degrees conducting laboratory based research are not eligible
6) Applicant must hold the following appointments
a) A primary appointment in a local public hospital/public health institutions/national specialty centre/public university/Academic Medical Centre ( and be salaried by the institution iv and
b) A regular rank faculty/academic appointment in one of the AMCs or medical schools within 3 months of award conveyance
7) Applicant must be a Singapore citizen or Permanent Resident at the point of application
8) Applicant must generally not be beyond the retirement age at the point of first award i
9) All research must be conducted in Singapore at a public research institute, hospital/centre or medical school
10) Applicant should not have outstanding reports from NMRC grants and other national grants
11) Applicant may only submit one application to the human capital/talent awards i e STaR CSA, HCSA, CIA and TA) for each round of grant call Applicants are allowed to hold up to 0 3 FTE salary support under the Clinician Scientist Clinician Investigator Salary Support Programme (CS/ if awarded the CIA
12) Applicant is only allowed up to 2 resubmissions following an unsuccessful first submission</t>
  </si>
  <si>
    <t>https://www.nmrc.gov.sg/grants/talent-development/clinician-innovator-award</t>
  </si>
  <si>
    <t>MOH_NMRC@moh.gov.sg
Nicole_Naidu@moh.gov.sg</t>
  </si>
  <si>
    <t>Clinician-Scientist Individual Research Grant (CS-IRG)</t>
  </si>
  <si>
    <t>Up to 3 years or 5 years (for projects involving prospective patient/subject recruitment)</t>
  </si>
  <si>
    <t>1) PI must be clinically qualified (i e with MD/MBBS/BDS) and preferably with post graduate clinical training and experience
2) Allied Health Professionals who meet the following conditions may apply:
i. Non medically trained PIs who are nurses, pharmacists or other allied health professions listed on the MOH’s website* in clinical practice, doing research in clinical settings or doing research with clinical and healthcare applications/relevance, are eligible to apply
ii. Applicants who are working in human clinical research, including epidemiologists, biostatisticians, and whose research is clinically relevant and has potential health impact, will be considered as exceptions on a case by case basis
iii. Non medically trained applicants conducting wet laboratory based research are not eligible
iv. Applicants must possess a minimum academic qualification of a PhD or the equivalent training
v. Recipients of NMRC Human Capital Awards, Transition Award and NMRC Research Training Fellowship are eligible to apply
3) Hold a primary appointment in a local public hospital/public health institutions/national specialty centre/public universities/Academic Medical Centres and salaried by the institution
4) Be an independent PI with a demonstrated track record of research as evidenced by the award of nationally competitive funding (international funding to be considered on a case by case basis) or substantial publication record
5) Have a laboratory or clinical research program that carries out research in Singapore 
6) Hold a minimum of 9 months employment with a local Singapore institution Upon award, the PI must agree to fulfill at least 6 months of residency in Singapore for each calendar year over the duration of the grant award
7) No outstanding reports from previous BMRC, NMRC and other national grants</t>
  </si>
  <si>
    <t>https://www.nmrc.gov.sg/grants/competitive-research-grants/cs-irg</t>
  </si>
  <si>
    <t>Jilessica_XH_LEE@moh.gov.sg</t>
  </si>
  <si>
    <t>Jan and Jul</t>
  </si>
  <si>
    <t>CS-IRG New Investigator Grant (CS-IRG-NIG)</t>
  </si>
  <si>
    <t>Up to 2 years or 3 years (for projects involving prospective patient/subject recruitment)</t>
  </si>
  <si>
    <t>MD / MBBS / BDS
PI must hold a primary appointment in a publicly funded health institution and salaried by institution
Mentor required
PI must not have held any national grants
PI must not have held any grants cumulatively &gt; $500k from any other agencies
Have a laboratory or clinical research program that carries out research in Singapore
Hold a minimum of 9 months employment with a local Singapore institution Upon award, the PI must agree to fulfill at least 6 months of residency in Singapore for each calendar year over the duration of the grant award
No outstanding reports from previous BMRC, NMRC and other national grant</t>
  </si>
  <si>
    <t>https://www.nmrc.gov.sg/grants/competitive-research-grants/cs-irg-nig</t>
  </si>
  <si>
    <t>Innovation to Develop (I2D) - Call 2</t>
  </si>
  <si>
    <t>CTG-Investigator-Initiated Trials (CTG-IIT)</t>
  </si>
  <si>
    <t>1) MD/MBBS/BDS
2) PI must hold a primary appointment in a publicly funded health institution and salaried by institution
3) Must fulfill HSA’s requirements for PIs who are conducting clinical trials. Please refer to HSA website for detailed guidelines on conducting clinical trials: https://www.hsa.gov.sg/clinical trials
4) Registered pharmacists who fulfil HSA's requirements may apply as PI. The pharmacist PI should involve physicians who are locally registered, as their co investigators for all interventional clinical trials.
5) Must be an independent PI with a demonstrated track record of research as evidenced by the award of nationally competitive funding (international funding to be considered on a case by case basis), or substantial publication record.
6) Have a laboratory or clinical research program that carries out research in Singapore.
7) Hold a minimum of 9 months employment with a local institution, and fulfil full time residency in Singapore over a period of the calendar year.
8) No outstanding reports from previous BMRC, NMRC grants and other national grants.</t>
  </si>
  <si>
    <t>https://www.nmrc.gov.sg/grants/competitive-research-grants/ctg</t>
  </si>
  <si>
    <t>Tricia_TEO@moh.gov.sg</t>
  </si>
  <si>
    <t>Health Services Research (HSR) Grant</t>
  </si>
  <si>
    <t>no cap</t>
  </si>
  <si>
    <t>no duration</t>
  </si>
  <si>
    <t>PI must have a PhD and/or MBBS/BDS/PharmD/MD</t>
  </si>
  <si>
    <t>https://www.nmrc.gov.sg/grants/competitive-research-grants/hsrg</t>
  </si>
  <si>
    <t>Healthy Longevity Global Grand Challenge - Healthy Longevity Catalyst Awards</t>
  </si>
  <si>
    <t xml:space="preserve">The Catalyst Awards will be open to teams representing public and/or private sector institutions/organisations across all disciplines. </t>
  </si>
  <si>
    <t>https://www.nmrc.gov.sg/grants/competitive-research-grants/healthy-longevity-catalyst-award</t>
  </si>
  <si>
    <t>NIC_Ageing@moh.gov.sg.</t>
  </si>
  <si>
    <t>HPHSR Clinician Scientist Award (HCSA) - Investigator (INV) / Senior Investigator (SI)</t>
  </si>
  <si>
    <t>INV: $500,000
SI: $1,300,000</t>
  </si>
  <si>
    <t>1) Applicants should hold a clinical qualification (e g MBBS, MD, BDS or equivalent), with specialty training beyond medical or dental school (including specialists, family physicians and public health practitioners)
2) Applicants who are health science healthcare professionals with non medical degrees, such as nurses, pharmacists and other allied health professions listed on MOH’s website* in clinical practice, possess PhD or equivalent qualifications are eligible to apply Those without PhD or equivalent qualifications, but possess relevant research track record can be considered for award on case by case basis
3) Applicants working in human clinical research, including epidemiologists and biostatisticians, and whose research is clinically relevant and has potential health impact, will be considered as exceptions on a case by case basis iii
4) All applicants must be doing research in clinical settings or doing research with clinical and healthcare applications/relevance
5) Applicants with non medical degrees conducting laboratory based research are not eligible
6) Applicants must have been an independent PI on at least one national or international peer reviewed research grant, equivalent to an Health Services Research Grant (HSRG)- level grant
7) Applicant must hold the following appointments
a) A primary appointment in a local public hospital/public health institutions/national specialty centre/public university/Academic Medical Centre ( and be salaried by the institution and
b) A regular rank faculty/academic appointment in one of the AMCs or medical schools within 3 months of award conveyance 
8) Applicant must be a Singapore citizen or Permanent Resident at the point of application
9) Applicant must generally not be beyond the retirement age at the point of first award i
10) All research must be conducted in Singapore at a public research institute, hospital/centre or medical school
11)Applicant should not have outstanding reports from NMRC grants and other national grants
12) Applicant may only submit one application to the human capital/talent awards i e STaR CSA, HCSA, CIA and TA) for each round of grant call
13) Applicant is only allowed up to 2 resubmissions following an unsuccessful first submission</t>
  </si>
  <si>
    <t>https://www.nmrc.gov.sg/grants/talent-development/hcsa</t>
  </si>
  <si>
    <t xml:space="preserve">MOH_NMRC@moh.gov.sg
nicholas_cy_mok@moh.gov.sg </t>
  </si>
  <si>
    <t xml:space="preserve">HSRG New Investigator Grant (HSRG-NIG) </t>
  </si>
  <si>
    <t>https://www.nmrc.gov.sg/grants/competitive-research-grants/hsrnig</t>
  </si>
  <si>
    <t>NMRC Research Training Fellowship (RTF)</t>
  </si>
  <si>
    <t xml:space="preserve">Local: $500,000
Overseas: $300,000 or $800,000 for PhD
</t>
  </si>
  <si>
    <t>Local: 3 years (extendable to 4 years)
Overseas: 3 years or 4 years for PhD</t>
  </si>
  <si>
    <t>1) Applicants must be medical doctors/dental surgeons (i e with MBBS/MD/BDS degree) who are registered with the Singapore Medical Council/Dental Board Residents or AST/BST trainees who wish to pursue research training in the midst of their clinical training will be required to submit additional documents Medical/House officers are not eligible to apply
2) Health science healthcare professionals with non medical degrees, such as nurses, pharmacists and other allied health professions listed on MOH’s website* and possess PhD or equivalent degrees are eligible to apply Those without PhD or equivalent degrees may apply for training leading a formal postgraduate degree
3) Applicant must be a Singapore citizen or Permanent Resident at the point of application
4) Applicant must hold a primary appointment in a local public hospital/public health institutions/national specialty centre /public university/Academic Medical Centre ( and be salaried by the institution
5) Applicant must remain employed in a public institution in Singapore during and throughout duration of the award Applicant will also be required to serve a bond with the Government of Singapore upon the completion of training 
6) Applicant should not have outstanding reports from NMRC grants and other national grants
7) Applicant is only allowed up to 2 resubmissions following an unsuccessful first submission</t>
  </si>
  <si>
    <t>https://www.nmrc.gov.sg/grants/talent-development/nmrc-rtf</t>
  </si>
  <si>
    <t>MOH_NMRC@moh.gov.sg
HIU_Ai_Ping@moh.gov.sg</t>
  </si>
  <si>
    <t>One Health Antimicrobial Resistance Research Programme (OHARP)</t>
  </si>
  <si>
    <t>Transmission pathways of AMR: $302,500
Socioeconomic impact of AMR: $750,000</t>
  </si>
  <si>
    <t>PI holding a primary appointment in a local publicly funded institution and salaried by the institution</t>
  </si>
  <si>
    <t>https://www.ncid.sg/Health-Professionals/Pages/Grants-and-Fellowships.aspx
https://www.nmrc.gov.sg/grants/competitive-research-grants/one-health-antimicrobial-resistance-research-programme-(oharp)-grant</t>
  </si>
  <si>
    <t>oh_amr_research@ncid.sg</t>
  </si>
  <si>
    <t>Open Fund - Individual Research Grant (OF-IRG)</t>
  </si>
  <si>
    <t>1) MD / MBBS / BDS / PhD PIs should have PhD or MD/MBBS/BDS qualifications. (Exceptions would be made on a case by case basis).
2) PI must hold a primary appointment in a publicly funded institution and salaried by institution
3) Is an independent investigator (with PI status in institution) with a demonstrated track record of research, as evidenced by the award of nationally competitive funding (international funding to be considered on a case by case basis), substantial publication record in the past 3 years.
4) Has a laboratory or clinical research program that carries out research in Singapore
5) Holds a minimum of 9 months employment (per calendar year) with local Singapore institution(s). Upon award, the PI must agree to fulfil at least 6 months of residency in Singapore for each calendar year over the duration of the grant award.
6) Has no outstanding reports from previous BMRC, NMRC grants, and other national grants.
7) For proposals involving patients, the PI should be SMC registered; or should be able to demonstrate ability to access patients through SMC registered Co Is or collaborators.</t>
  </si>
  <si>
    <t>https://www.nmrc.gov.sg/grants/competitive-research-grants/of-irg</t>
  </si>
  <si>
    <t>chung_wing_yi@moh.gov.sg</t>
  </si>
  <si>
    <t>Open Fund – Large Collaborative Grant (OF-LCG)</t>
  </si>
  <si>
    <t>once a year</t>
  </si>
  <si>
    <t>Tier 1: $10,000,000
Tier 2: $25,000,000</t>
  </si>
  <si>
    <t>PhD or MD/MBBS/BDS
PI must hold a primary appointment in a publicly funded institution and salaried by institution</t>
  </si>
  <si>
    <t>https://www.nmrc.gov.sg/grants/competitive-research-grants/of-lcg</t>
  </si>
  <si>
    <t>Open Fund – Young Individual Research Grant (OF-YIRG)</t>
  </si>
  <si>
    <t>1) MD / MBBS / BDS / PhD (Exceptions would be made on a case by case basis)
2) Applicants must have completed their PhD or MBBS/MD/BDS within the past 7 years and past 10 years respectively (whichever date is later).
3) PI must hold a primary appointment in a publicly funded institution and salaried by institution
4) Has a laboratory or clinical research program that carries out research in Singapore
5) Holds a minimum of 9 months employment (per calendar year) with local Singapore institution(s). Upon award, the PI must agree to fulfil at least 6 months of residency in Singapore for each calendar year over the duration of the grant award.
6) Has no outstanding report from previous BMRC, NMRC grants, and other national grants.
7) For proposals involving patients, the PI should be SMC registered; or should be able to demonstrate ability to access patients through SMC registered Co Is or collaborators.
8) Applicants must not have received external competitive funding exceeding $500,000 (direct costs only) within the last 5 years to conduct their own research project as the PI.
Awardees of the following grants will not be eligible for YIRG:
A*STAR Investigatorship
NRF Fellowship
MOE Tier 2 and 3 grants
MOH/NMRC IRG equivalent grants*
*NIC Ageing Grants (
with the exception of Health and Longevity Catalyst Awards) are considered IRG equivalent grants.</t>
  </si>
  <si>
    <t>https://www.nmrc.gov.sg/grants/competitive-research-grants/of-yirg</t>
  </si>
  <si>
    <t>Cheryl_CHEN@moh.gov.sg</t>
  </si>
  <si>
    <t>Population Health Research Grant (Open Category)</t>
  </si>
  <si>
    <t>1) MBBS/BDS/PharmD/MD/PhD 
2) PI must hold a primary appointment in a publicly funded institution and salaried by institution
3) Hold a minimum of 9 months employment with a local Singapore institution Upon award, the PI must agree to fulfill at least 6 months of residency in Singapore for each
calendar year over the duration of the grant award
4) Be an independent PI with a demonstrated track record of research as evidenced by the award of nationally competitive funding (international funding to be considered on a case by case basis) or substantial publication record
5) Have access to a laboratory or research program that carries out research in Singapore</t>
  </si>
  <si>
    <t>NMRC | Population Health Research Grant Open Category</t>
  </si>
  <si>
    <t>mulina_kang@moh.gov.sg</t>
  </si>
  <si>
    <t>Innovation to Develop (I2D) - Call 3</t>
  </si>
  <si>
    <t>Population Health Research New Investigator Grant (PHRG-NIG)</t>
  </si>
  <si>
    <t>1) MD/MBBS/BDS/PhD
2) PI must hold a primary appointment in a publicly funded institution and salaried by institution
3) Hold a minimum of 9 months employment with a local Singapore institution Upon award, the PI must agree to fulfill at least 6 months of residency in Singapore for each
calendar year over the duration of the grant award
4) Mentor required
5) PI must not have held any national grants prior to PHRG-NIG award
6) PI must not have held any grants cumulatively &gt; $500k from any other agencies
7) Awardees of the following grants as PI/Co PI* at the point of application will not be eligible for the NIG: A*STAR Investigatorship , NRF Fellowship, NMRC CSA and STaR , MOE Tier 2 and 3 grants, MOH/NMRC IRG equivalent grants.
8) Have a laboratory or clinical research program that carries out research in Singapore
9) Hold a minimum of 9 months employment with a local Singapore institution Uponaward, the PI must agree to fulfill at least 6 months of residency in Singapore for each
calendar year over the duration of the grant award
10) No outstanding reports from previous BMRC, NMRC and other national grants</t>
  </si>
  <si>
    <t>NMRC | Population Health Research Grant New Investigator Grant</t>
  </si>
  <si>
    <t>Singapore Translational Research (STaR) Investigator Award</t>
  </si>
  <si>
    <r>
      <t>1) Applicants should have a strong track record of scientific achievement, conduct cutting edge translational and clinical research ( or research in Health Promotion, Preventive Health, Population Health, Health Services Research ( or Health Technology, and produce outstanding research output with clinical and health impact
2) Applicants should hold a clinical qualification</t>
    </r>
    <r>
      <rPr>
        <b/>
        <sz val="11"/>
        <rFont val="Calibri"/>
        <family val="2"/>
        <scheme val="minor"/>
      </rPr>
      <t xml:space="preserve"> (e g MBBS, MD, BDS or equivalent)</t>
    </r>
    <r>
      <rPr>
        <sz val="11"/>
        <rFont val="Calibri"/>
        <family val="2"/>
        <scheme val="minor"/>
      </rPr>
      <t xml:space="preserve"> with recognised specialty training beyond medical or dental school (including specialists, family physicians and public health practitioners)
3) Applicants who are health science healthcare professionals with non medical degrees, such as nurses, pharmacists and other allied health professions listed on MOH’s website and possess PhD or equivalent qualifications are eligible to apply Those without PhD or equivalent qualifications, but possess relevant research track record can be considered for award on case by case basis
4) Applicants working in human clinical research, including epidemiologists and biostatisticians, and whose research is clinically
relevant and has potential health impact, will be considered as exceptions on a case by case basis
5) All applicants must be doing research in clinical settings or doing research with clinical and healthcare applications/relevance
6) Applicants with non medical degrees conducting laboratory based research are not eligible
7) Applicant must hold the following appointments
a) A primary appointment in a local public hospital/public health institutions/national specialty centre/public university/Academic Medical Centre ( and be salaried by the institution iii iv and
b) A regular rank faculty/academic appointment in one of the AMCs or medical schools within 3 months of award conveyance v
8) Applicant must agree to fulfil at least 9 months of residency in Singapore for each calendar year over the duration of the grant award (Host Institution must provide a letter, to commit that the STaR applicant will spend at least 75 of their time in Singapore upon award)
9) Applicant must generally not be beyond the retirement age at the point of first award i
10) All research must be conducted in Singapore at a public research institute, hospital/centre or medical school
11) Applicant should not have outstanding reports from NMRC grants and other national grants
12) Applicant may only submit one application to the human capital/talent awards i e STaR CSA, HCSA, CIA and TA) for each round of grant call
13) Applicant is only allowed up to 2 resubmissions following an unsuccessful first submission</t>
    </r>
  </si>
  <si>
    <t>https://www.nmrc.gov.sg/grants/talent-development/stria</t>
  </si>
  <si>
    <t>Joefina_LIM@moh.gov.sg</t>
  </si>
  <si>
    <t>Transition Award (TA)</t>
  </si>
  <si>
    <t>1) Applicants should hold a clinical qualification (e g MBBS, MD, BDS or equivalent), with specialty training beyond medical or dental school (including specialists, family physicians and public health practitioners) i
2) Applicants must have received in depth scientific training through a PhD programme, Masters programme, or at least 2 years post doctoral intensive research experience, in relevant local or overseas universities, research institutes, centres etc
3) Applicants who are health science healthcare professionals with non medical degrees, such as nurses, pharmacists and other allied health professions listed on MOH’s website* in clinical practice, possess PhD or equivalent qualifications are eligible to apply Those without PhD or equivalent qualifications, but possess relevant research track record can be considered for award on case by case basis
4) Applicants working in human clinical research, including epidemiologists and biostatisticians, and whose research is clinically relevant and has potential health impact, will be considered as exceptions on a case by case basis ii
5) All applicants must be doing research in clinical settings or doing research with clinical and healthcare applications/relevance
6) Applicants with non medical degrees conducting laboratory based research are not eligible
7) Applicants should not have been an independent PI on national/international research grants Recipients of institutional grants or NIG grants are eligible to apply Applicants who have previously held one national grant e g EDG or IRG), can apply on exceptions basis with justifications
8) For clinicians (with MBBS/MD/BDS), the number of years after exiting from specialist training should not exceed 8 years For non medically trained healthcare professionals and applicants applying on exception basis, the number of years post PhD (or post basic degrees for those without PhD) should not exceed 8 years
9) Applicant must hold a primary appointment in a local public hospital/public health institutions/national specialty centre/public university/Academic Medical Centre and be salaried by the institution iii
10) Applicant must be a Singapore citizen or Permanent Resident at the point of application
11) All research must be conducted in Singapore at a public research institute, hospital/centre or medical school
12) Applicant should not have outstanding reports from NMRC grants and other national grants
13) Applicant may only submit one application to the human capital/talent awards i e STaR CSA, HCSA, CIA and TA) for each round of grant call
14) Applicant is only allowed up to 2 resubmissions following an unsuccessful first submission</t>
  </si>
  <si>
    <t>https://www.nmrc.gov.sg/grants/talent-development/ta</t>
  </si>
  <si>
    <t xml:space="preserve">NTU/LKCMedicine </t>
  </si>
  <si>
    <t xml:space="preserve">Games for Health Innovations Centre (ALIVE) Serious Games Grant (SGG) </t>
  </si>
  <si>
    <t>(a) Level 1 - Up to S$10,000
(b) Level 2 – Up to S$60,000</t>
  </si>
  <si>
    <t>(a) Over 1 year
(b) Over 2 years</t>
  </si>
  <si>
    <t xml:space="preserve">Each application must be submitted by a NHG Lead Principal Investigator (PI)* and a LKCMedicine Lead Principal Investigator (PI). </t>
  </si>
  <si>
    <t>https://wearealive.sg/index.html</t>
  </si>
  <si>
    <t>Innovation to Industry (I2I)</t>
  </si>
  <si>
    <t>By invitation only</t>
  </si>
  <si>
    <t>https://www.nhic.sg/funding/industry-i2i/</t>
  </si>
  <si>
    <t>Singapore Cancer Society</t>
  </si>
  <si>
    <t>SCS Cancer Research Grant Call</t>
  </si>
  <si>
    <t xml:space="preserve">Researchers from various cancer related disciplines, healthcare institutions </t>
  </si>
  <si>
    <t>https://www.singaporecancersociety.org.sg/about/cancer-research.html</t>
  </si>
  <si>
    <t>research@singaporecancersociety.org.sg</t>
  </si>
  <si>
    <t>SMART</t>
  </si>
  <si>
    <t>Innovation 2.0 grant</t>
  </si>
  <si>
    <t>All researchers, scientists, and engineers in Singapore at public institutions ofhigher learning(including but not limited to NUS, NTU), research centres (including but not limited to A*STAR or CREATE),and public hospitals and medical research centres.</t>
  </si>
  <si>
    <t>https://smart.mit.edu/innovation-centre/our-program/innovation-2-0</t>
  </si>
  <si>
    <t>IFINFO@smart.mit.edu</t>
  </si>
  <si>
    <t>STDR Grant (Platform Technology)</t>
  </si>
  <si>
    <t>Pre-pilot - $100,000
Pilot - $830,000</t>
  </si>
  <si>
    <t>https://smart.mit.edu/innovation-centre/our-program/stdr-stream-2</t>
  </si>
  <si>
    <t>Temasek Foundation</t>
  </si>
  <si>
    <t>Public Health Innovations Grant</t>
  </si>
  <si>
    <t>Annually</t>
  </si>
  <si>
    <t>liveability@temasekfoundation.org.sg</t>
  </si>
  <si>
    <t>TTSH</t>
  </si>
  <si>
    <t>Centre for Allied Health and Pharmacy Excellence (CAPE)</t>
  </si>
  <si>
    <t>Each application must have a TTSH full time Allied Health professional or Pharmacist</t>
  </si>
  <si>
    <t xml:space="preserve">Ng Teng Fong Healthcare Innovation Programme Grant (NTF HIP)
 Track 2: Innovation
</t>
  </si>
  <si>
    <t xml:space="preserve">Innovation Projects
$100,000 
Research / Clinical Quality Projects
$200,000 </t>
  </si>
  <si>
    <t>All TTSH staff may apply to NTF HIP.
Funding will also be applicable to non-staff (e.g. research collaborator, community partners, patients, caregivers, volunteers, students) if the fund recipient is part of a larger umbrella TTSH programme where a TTSH staff is the Project Owner / Principal Investigator.</t>
  </si>
  <si>
    <t>NTF_HI_Prog@ttsh.com.sg</t>
  </si>
  <si>
    <t>Innovation Grant 2.0</t>
  </si>
  <si>
    <t>Phase 1: 16 weeks
Phase 2: 12-18 months
Phase 3: 12- 18 months</t>
  </si>
  <si>
    <t>Not Specified</t>
  </si>
  <si>
    <t>Innovation 2.0 - SMART (mit.edu)</t>
  </si>
  <si>
    <t>IGINFO@smart.mit.edu</t>
  </si>
  <si>
    <t>Tanoto Foundation</t>
  </si>
  <si>
    <t>Tanoto Foundation Medical Research Fund (MRF)</t>
  </si>
  <si>
    <t>All investigators are eligible to apply.
Principal Investigators may submit only one application.
Principal Investigators may be Co-Investigators in other applications.
A single Host Institution must be appointed from the study team.
Host Institution must be a Singapore public healthcare or research institution.</t>
  </si>
  <si>
    <t xml:space="preserve">TF_Singapore@tanoto-foundation.org </t>
  </si>
  <si>
    <t>NHG
A*STAR
LKC Med</t>
  </si>
  <si>
    <t xml:space="preserve">Tripartite Programme in Infectious Diseases Research </t>
  </si>
  <si>
    <t>Pilot: $250,000
Large Grant: $1,000,000</t>
  </si>
  <si>
    <t>Pilot: Up to 2 years
Large Grant: Up to 3 years</t>
  </si>
  <si>
    <t xml:space="preserve">Tripartite Programme Office </t>
  </si>
  <si>
    <t xml:space="preserve">tripartite_id@ncid.sg </t>
  </si>
  <si>
    <t>Nucleic Acid Therapeutics Initiative (NATi) Call for Proposals N01</t>
  </si>
  <si>
    <t>3mil</t>
  </si>
  <si>
    <t>Singapore public sector researchers</t>
  </si>
  <si>
    <t>https://www.a-star.edu.sg/nati</t>
  </si>
  <si>
    <t>enquiry@nati.sg</t>
  </si>
  <si>
    <t xml:space="preserve">MTC IAF-PP Food Manufacturing Grant Call </t>
  </si>
  <si>
    <t>8mil</t>
  </si>
  <si>
    <t>The Lead PI should:
hold at least 0.7 FTE primary appointment in a Singapore publicly funded research or tertiary education;
run a laboratory or research programme that carries out research in Singapore; and
have a track record of leadership ability in coordinating research programmes and providing mentorship to research team, as well as having productive research outcomes.</t>
  </si>
  <si>
    <t>https://www.a-star.edu.sg/Research/funding-opportunities/mtc-iaf-pp-fmg</t>
  </si>
  <si>
    <t>IAF_PP_MTC@hq.a-star.edu.sg</t>
  </si>
  <si>
    <t>iCDA</t>
  </si>
  <si>
    <t>iCDA Catalyst Grant FY2025</t>
  </si>
  <si>
    <t>The PI should:
•	Hold a primary appointment in either public health institutions, national specialty centres, universities/academic medical centres and be salaried by the Institution.
•	Hold a minimum of 9 months’ employment with a local Singapore institution. Upon award, the PI must agree to fulfil at least 6 months of residency in Singapore for each calendar year over the duration of the grant award.
Note
	The Catalyst Grant is targeted at junior investigators and applicants with substantial research experience, should not apply as PI under this grant category, although may be included in a mentoring or supervisory capacity.
	Priority will be given to PIs who are five years or less after PhD or advanced specialty clinical training.</t>
  </si>
  <si>
    <t>Jacelyn Chan (Jacelyn_Chan@moh.gov.sg) / Jocelyn Jin (Jocelyn_Jin@moh.gov.sg)</t>
  </si>
  <si>
    <t>NRF</t>
  </si>
  <si>
    <t>3 to 5 years</t>
  </si>
  <si>
    <t>Lead PI and Team PI(s) must fulfil the following requirements at the point of application and throughout the project duration:
•
Hold a primary and/or joint appointment(s) at eligible institution(s)/organisations(s), with a minimum time commitment of 9 months (per calendar year) in Singapore; and
•
Be an accomplished PI with a track record of leadership ability in coordinating research program(s) and providing mentorship to research teams(s), as well as having productive research outcomes</t>
  </si>
  <si>
    <t>LKCMed-NHIC</t>
  </si>
  <si>
    <t>Exploratory Translational (ET) Grant</t>
  </si>
  <si>
    <t xml:space="preserve">Only LKCMed full-time faculty, postdoctoral fellows1 or LKCMed/NHG joint appointments with at least 0.2 FTE with LKCMed are eligible to apply for this ET Grant. While projects may include collaborators from other institutions, this fund will only support developmental work carried out at LKC School of Medicine and funding cannot flow to such outside institutions.
Interested applicants are to email the LKCMed Office of Innovation &amp; Enterprise (p.kiruthika@ntu.edu.sg)  with their interest to apply for this grant with a brief abstract (non-confidential) on the project by 15 March 2024, 1800 hrs. Application form and the necessary information will be provided upon receiving this email from the interested applicants. </t>
  </si>
  <si>
    <t>p.kiruthika@ntu.edu.sg</t>
  </si>
  <si>
    <t>Liveability &amp; Sustainability Innovations Grant Call</t>
  </si>
  <si>
    <t>1mil</t>
  </si>
  <si>
    <t>up to 18 months</t>
  </si>
  <si>
    <t>Temasek Foundation provides funding for later-stage applied, translational research and development proposals, and/or commercialisation efforts of innovative solutions that address liveability and sustainability issues in Singapore, bringing impactful improvements to the liveability of our world, especially in cities. 
Examples of liveability and sustainability issues include but are not limited to:
Air;
Biodiversity;
Energy;
Food and Nutrition;
Infectious Disease Management;
Land; 
Noise;
Waste Management;
Water;
Weather and Climate
Temasek Foundation does not fund early research efforts.
Solutions should preferably be at Technology Readiness Level 6 and beyond and/or Proof-of-Value stage. 
Solutions that are economically sustainable and have considerable social impact will have an added advantage when they are assessed in competition with others.
Solutions can originate from within or outside Singapore, but they have to benefit Singapore, be applicable or adaptable in Singapore.
The Lead Principal Investigator of the programme/project should ideally be based in Singapore.
Solutions will be assessed in the following context:
i.
Desirability
Does Singapore need this solution? How impactful is the innovation in delivering positive outcomes for our communities, or in bringing impactful improvements to the liveability of our world, especially in cities?
ii.
Feasibility
Has the Proof-of-Concept and clinical trials been demonstrated? Is the solution sufficiently mature (i.e. Technological Readiness Level 6 and beyond)? How well does the solution fare against competing technologies? How will any safety, ethics or regulatory requirements be addressed?
iii.
Viability
Is the solution commercially viable? What is the commercialisation strategy? Are there distribution channels for the solutions or end users or ‘receptacles’ to adopt them already?
One assessment consideration is whether applicants have applied for funding from other grant institutions. Temasek Foundation may seek verification from applicants for the proof of application to other institutions, where applicable.</t>
  </si>
  <si>
    <t>Public Health Innovations Grant Call</t>
  </si>
  <si>
    <t>Temasek Foundation supports the last-mile translation, adoption and scaling of innovative and cost-effective technological solutions that improve health.
Solutions that seek to deliver positive health outcomes (e.g. early detection and prevention of disease, improved patient outcomes and experience, better affordability, reduced burden on caregivers and healthcare providers) are eligible for funding.
Solutions that are ready for implementation or trial in an operational or clinical setting are preferred (i.e. Technology Readiness Level 6+, or Healthcare Translation Level T3+).
Solutions that address needs in all segments of the continuum of care are eligible for funding, including but not limited to:
Risk stratification, early detection, and prevention of disease;
Disease diagnosis, treatment, management and rehabilitation; and
Infectious disease surveillance, prevention, diagnosis, and response.
The following types of work will not be funded:
Basic or mechanistic research
Productivity enhancements in care delivery workflows
Training and employee welfare programmes
Solutions that have secured local implementation partners (e.g. healthcare clusters, community hospitals and nursing homes), are economically sustainable, and benefit a large population segment will have an added advantage during evaluation.
Solutions can originate from within or outside Singapore, but the work to be funded (e.g. pilot or evaluation trial) should be conducted in Singapore. 
Evaluation will be conducted based on the “Desirability, Feasibility and Viability” criteria, as delineated below:
i.
Desirability
Does the solution benefit a sizeable segment of Singapore's population? How effective and impactful is the solution in delivering positive healthcare outcomes? How does the solution complement existing care and support mechanisms?
ii.
Feasibility
Has the solution achieved regulatory approval in at least one country, or if not, is it close to regulatory approval? Is there clinical evidence for the solution’s efficacy? Is the solution sufficiently mature (i.e. Technology Readiness Level 6+ and Healthcare Translational Level T3+)? How well does the solution fare against competing technologies? How will any safety, ethics or regulatory requirements be addressed?
iii.
Viability
Is the solution financially sustainable and commercially viable? Can the solution be scaled (e.g. across hospitals and healthcare clusters, across geographical boundaries)? Does the solution inform and transform healthcare practice or policy norms?
Funding from other sources and grant institutions will be considered during evaluation. Temasek Foundation may seek verification from applicants for the proof of application to other institutions, where applicable.</t>
  </si>
  <si>
    <t>A*STAR, NTU, NHG</t>
  </si>
  <si>
    <t>SRIS Joint Research Grant</t>
  </si>
  <si>
    <t>24 months</t>
  </si>
  <si>
    <t>1. The grant is open to ECRs1 (as PI) from one of the SRIS partner institutions (i.e. A*STAR, NTU or NHG) paired with at least one senior researcher (Co-I) as mentor. The PI and Co-I should be from different SRIS partner institutions. The ECR can come from any discipline and need not be currently working in skin research. The ECR should meet the following criteria:
Applicants must have completed their PhD or MBBS/MD/BDS within the past 7 years and past 10 years respectively (whichever date is later) from the date of conferment till grant call closing date.
2. All Co-Is must be SRIS Researchers2. Other research team members can include collaborators from local/overseas institutions or private companies.
3. Prior awarded PIs to the SRIS Joint Research Grant (April 2023 call) will not be eligible to apply as PI for this call but may apply as part of the wider project team.
4. Awardees of the following grants will not be eligible as PI: A*STAR Investigatorship, NRF Fellowship, MOE Tier 2 and 3 grants, MOH/NMRC IRG-equivalent grants.
5. The grant is intended to fund an ECR’s independent project, and not to provide additional funding for the Co-Is and/or mentors’ projects. Applicants must indicate how the proposed area of work would be distinct from their Co-I’s existing research.
6. The project is not transferrable in the event the PI leaves the institution. Funding will be terminated upon the PI’s departure.</t>
  </si>
  <si>
    <t>https://www.a-star.edu.sg/sris</t>
  </si>
  <si>
    <t>Sherry_Tan@sris.a-star.edu.sg</t>
  </si>
  <si>
    <t>Innovation to Startup (I2Start)</t>
  </si>
  <si>
    <t>Phase 1: SMART Innovation Grant funding quantum is capped at S$300,000 (up to 1 year)
Phase 2: NHIC I2D funding quantum is capped at S$300,000 (up to 1 year)
Phase 3: ENTERPRISE SINGAPORE Startup SG Tech (SSG Tech) funding is capped at $250,000 for Proof-of-Concept (POC) (1year) projects and $500,000 for Proof-of-Value (POV) projects (2 years)</t>
  </si>
  <si>
    <t>Phase 1: up to 1 year
Phase 2: up to 1 year
Phase 3:  Proof-of-Concept (POC) (1year) projects and Proof-of-Value (POV) projects (2 years)</t>
  </si>
  <si>
    <t xml:space="preserve">The team must consist of one Clinical Principal Investigator and one Technical Principal Investigator from Singapore public-funded institutions. </t>
  </si>
  <si>
    <t>Innovation to Startup (I2Start) (nhic.sg)</t>
  </si>
  <si>
    <t>Nucleic Acid Therapeutics Initiative (NATi) Call for Proposals N02</t>
  </si>
  <si>
    <t>4mil</t>
  </si>
  <si>
    <t>The Lead Investigator and Co-Investigator as defined in Grant Terms and Conditions should:
Hold a primary appointment in a Singapore publicly funded research institution or an Institute of Higher Learning. The Lead Investigator must hold a primary appointment of at least 0.7 full-time equivalent in Singapore.
Run a laboratory or research programme which carries out research in Singapore
Possess track record of leadership ability in coordinating research programmes and providing mentorship to research teams as well as having productive research outcomes. A track record in securing industry R&amp;D spending will be advantageous.
Collaborators as defined in Grant Terms and Conditions are not eligible to receive NATi funding.
Companies can participate in NATi projects only as collaborators.</t>
  </si>
  <si>
    <t>https://www.a-star.edu.sg/nati/call-for-proposals-1</t>
  </si>
  <si>
    <t>enquiry@nati.sg </t>
  </si>
  <si>
    <t>Nucleic Acid Therapeutics Initiative (NATi) Call for Proposals N03</t>
  </si>
  <si>
    <t>Nucleic Acid Therapeutics Initiative (NATi) Call for Proposals N04</t>
  </si>
  <si>
    <t>24months</t>
  </si>
  <si>
    <t>Nucleic Acid Therapeutics Initiative (NATi) Call for Proposals N05</t>
  </si>
  <si>
    <t>5mil</t>
  </si>
  <si>
    <t>36months</t>
  </si>
  <si>
    <t>NCID, NHG, A*STAR, LKC-MED</t>
  </si>
  <si>
    <t xml:space="preserve">TRipartite Programme in Infectious Diseases Research
for New Discoveries and TreatmENT (TRIDENT)
FY2025 Grant Call
</t>
  </si>
  <si>
    <t>Yearly</t>
  </si>
  <si>
    <t xml:space="preserve">•	For Pilot Grants, each project with maximum funding of S$250,000 up to 2 years and shall involve at least 2 partner institutions*. 
•	For Large Grants, each project with maximum funding of S$1 million up to 3 years. All 3 partner institutions* must be involved. 
</t>
  </si>
  <si>
    <t>The TRIDENT Programme FY2025 grant call aims to support proposals in the following - 
1.	Focus Areas: 
•	Respiratory Tract Infections (RTI)**
•	Antimicrobial Resistance (AMR)
•	Vector Borne Diseases (VBD) 
**Priority will be given to proposals focusing on Respiratory Tract Infections (RTI).
2.	Platforms including but not limited to:
•	Applied genomics developing clinical applications of whole genome sequencing and metagenomics
•	Diagnostics development and validation
•	Clinical trials in vaccines and therapeutics
•	Data analytics and modelling
•	Implementation science</t>
  </si>
  <si>
    <t>tripartite_id@ncid.sg</t>
  </si>
  <si>
    <t>Biologics Pharma Innovation Programme Singapore (BioPIPS)</t>
  </si>
  <si>
    <t>6-36 months</t>
  </si>
  <si>
    <t>The Principal Investigator and Co-Investigators as defined in Grant Terms and Conditions must:a. Hold a primary appointment in a Singapore publicly funded research institution or anInstitute of Higher Learning. The Principal Investigator must hold a primary appointmentof at least 0.7 FTE in Singapore.b. Lead a laboratory or research programme which carries out research in Singaporec. Possess track record of leadership ability in coordinating research programmes andproviding mentorship to research teams as well as having productive research outcomes.A track record in securing IRS will be advantageous.2. Collaborators as defined in Grant Terms and Conditions are not eligible to receive fundinga. Companies can participate in projects only as collaborators3. Exceptions to the above eligibility criteria will be considered on a case-by-case basis. Pleasesubmit a request to the BioPIPS Programme Office at least 7 days before the closing date of thegrant call.</t>
  </si>
  <si>
    <t>https://www.a-star.edu.sg/bti/programmes-in-bti/biologics-pharma-innovation-programme-singapore-(biopips)</t>
  </si>
  <si>
    <t>biopips@bti.a-star.edu.sg</t>
  </si>
  <si>
    <t>CTG-Industry Collaborative Trials (CTG-ICT)</t>
  </si>
  <si>
    <t>Takeda</t>
  </si>
  <si>
    <t>COCKPI-T Funding 2024</t>
  </si>
  <si>
    <t>JPY 13M</t>
  </si>
  <si>
    <t>Researchers affiliated with universities, research institutes, and
private firms in Japan, South Korea, Taiwan, Singapore, Australia and
New Zealand</t>
  </si>
  <si>
    <t>https://www.takeda.com/en-au/what-we-do/research--development/cockpi-t</t>
  </si>
  <si>
    <t>COCKPI-T@takeda.com</t>
  </si>
  <si>
    <t>Innovation Grant 2.0 2024</t>
  </si>
  <si>
    <t>Phase 1: $0
Phase 2: 300k
Phase 3: 500k</t>
  </si>
  <si>
    <t>SMART Innovation Grant 2.0 is open to all researchers, scientists, and engineers in Singapore at public institutions of
higher learning (including but not limited to NUS, NTU), research centres (including but not limited to A*STAR or CREATE),
and public hospitals and medical research centres.</t>
  </si>
  <si>
    <t>MTC MEDTECH PROGRAMMATIC SEED GRANT</t>
  </si>
  <si>
    <t>350K</t>
  </si>
  <si>
    <t>MTC MedTech Programmatic Seed Grant Call is open to public sector research performers: local universities, A*STAR research institutes, polytechnics, and non-defense-related public sector agencies (e.g. Ministries, Statutory Boards).
Thematic #1: Sensor Development &amp; Miniaturization
Thematic #2: Resilient &amp; Sustainable MedTech Manufacturing</t>
  </si>
  <si>
    <t>MTC MedTech Programmatic Seed Grant (a-star.edu.sg)</t>
  </si>
  <si>
    <t>programmatic_mtc@hq.a-star.edu.sg</t>
  </si>
  <si>
    <t>AI Singapore</t>
  </si>
  <si>
    <t>AI Research Grant Calls</t>
  </si>
  <si>
    <t>1Mil</t>
  </si>
  <si>
    <t xml:space="preserve"> and Co-PIs from publicly-funded Institutes of Higher Learning (IHLs)5and Research Institutions(RIs)6in Singapore are eligible to participate in the call. Private sector and other entities canparticipate as Collaborators.a) PI must fulfil the following requirements:•Hold a primary appointment (i.e. a minimum time commitment of 9 months per year inSingapore) in a Singapore-based Institute of Higher Learning (IHLs) and/or Singapore-based Research Institute;•Must be an expert in AI domain; an AI expert is defined as a person with strong trackrecord of publications from AI conferences and journals; and•Be an independent PI with a track record of leadership ability in coordinating researchprogramme(s) and providing mentorship to research team(s), as well as havingproductive research outcomes.b) Co-PI must fulfil the following requirements:•Hold a primary appointment in Singapore-based Institute of Higher Learning (IHLs) orResearch Institution (RI).</t>
  </si>
  <si>
    <t>AI Research Grant Calls - AI Singapore</t>
  </si>
  <si>
    <t>Nucleic Acid Therapeutics Initiative (NATi) Call for Proposals N06, N07, A01 (Hit2Lead)</t>
  </si>
  <si>
    <t>5 MIL</t>
  </si>
  <si>
    <t>Population Health Research Grant (Thematic Category)</t>
  </si>
  <si>
    <t>https://www.nmrc.gov.sg/grants/competitive-research-grants/population-health-research-grant-thematic-category</t>
  </si>
  <si>
    <t>Palliative Care Centre for Excellence in Research and Education (PalC)</t>
  </si>
  <si>
    <t>The Palliative Care Centre for Excellence in Research and Education (PalC) Research Grant Call</t>
  </si>
  <si>
    <t xml:space="preserve">Up to 2 years. </t>
  </si>
  <si>
    <t xml:space="preserve">(a)   The project topic should fall within the remits of at least one of the research themes described above. 
(b)   Staff of all 3 partner institutions (NHG, LKC Medicine, DPH) MUST be present in each application. They must participate either as the Principal Investigator, Co-Investigators or Collaborators. 
(c)    Projects that have great significance, are original and/or innovative will be reviewed favourably.  
(d)   Projects will be reviewed based on their feasibility, appropriateness and the rigor of the proposed methodology and approach.  
(e) Strong preference will be given to projects with Participant and Public Involvement and Engagement (PPIE), in particular, the involvement of family caregivers to advise on areas that are of concern to them in the design of the study.
(f)   The research team should have the required qualifications, experience and competency to carry out the project and bring it to fruition.  
(g)     Projects should have scientific/clinical and economic potential. 
(h)   Projects with long-term impact and implications as well as plans for future funding will be considered favourably.  </t>
  </si>
  <si>
    <t xml:space="preserve">https://www.palc.org.sg/research/research-themes/ </t>
  </si>
  <si>
    <t xml:space="preserve"> research@palc.org.sg</t>
  </si>
  <si>
    <t>SRIS</t>
  </si>
  <si>
    <t>SRIS Joint Research Grant (3rd Call)</t>
  </si>
  <si>
    <t xml:space="preserve">a)	The grant is open to an engineer from one of the SRIS partner institutions (i.e. A*STAR, NTU or NHG) paired with a SRIS Researcher1 from a different SRIS partner institution as Co-PIs. The engineer can come from any discipline and need not be currently working in skin research.
b)	Other research team members may include collaborators from local/ overseas institutions or private companies. </t>
  </si>
  <si>
    <t xml:space="preserve">https://ddei5-0-ctp.trendmicro.com:443/wis/clicktime/v1/query?url=https%3a%2f%2fwww.a%2dstar.edu.sg%2fsris&amp;umid=7C033093-2634-2C06-A233-CB6B11AB8D2B&amp;auth=47c05c838325d75a419a880435ac0d2beef06415-c0d49010ab3dc8d7382bf4780beb1b5a063e00f7 </t>
  </si>
  <si>
    <t xml:space="preserve">Sherry_Tan@sris.a-star.edu.sg
Adrian_Tan@sris.a-star.edu.sg </t>
  </si>
  <si>
    <t>Traditional Chinese Medicine Research Grant (TCMRG)</t>
  </si>
  <si>
    <t>Principal Investigators (PIs) must be from local public healthcare or academic institutions (i.e. Clusters/Restructured Hospitals &amp; Institutions, Universities, HPB, or HSA).
TCM practitioners, fully registered with the Traditional Chinese Medicine Practitioners Board, preferably with more than 10 years of clinical experience, may lead in project teams as PIs for studies that do not involve clinical trials and/or laboratory services e.g. observational or case description type studies.
Applications must be endorsed by the institutional heads (CEO or equivalent), to ensure institutional support, ownership, and oversight for the projects. The PIs, together with their Project Teams, are responsible for the planning, direction, and execution of their proposed projects.
Projects which are currently already receiving support from other sources of funding will not be eligible for TCMRG funding.</t>
  </si>
  <si>
    <t>Traditional Chinese Medicine Research Grant (TCMRG) | Ministry of Health (moh.gov.sg)</t>
  </si>
  <si>
    <t>MOH_TRAC_secretariat@moh.gov.sg</t>
  </si>
  <si>
    <t>STDR Grant</t>
  </si>
  <si>
    <t>Pre-Pilot stage awards up to S$325K  
Pilot stage up to S$1M</t>
  </si>
  <si>
    <t>The Lead Principal Investigator (PI) should:
a. Hold at least a 0.7 FTE primary appointment in a Singapore publicly funded research or tertiary
institution;
b. Have the relevant scientific/technical background and necessary experience to direct the
project being supported by the grant
10. Post-doctoral researchers who wish to apply for STDR should submit a letter from their supervisor,
as part of the application submission on iGrants, declaring that:
a. The supervisor supports the post-doctoral researcher's STDR application,
b. The contract of the post-doctoral researcher covers the entire STDR grant period, and
c. The grant body that is funding the post-doctoral researcher is agreeable to their application for
STDR grants (if relevant).
11. Exceptions to the eligibility criteria will be considered on a case-by-case basis with the submission
of a waiver request. Please write to the grant secretariat before the submission of your application,
at least 7 days before the grant deadline on 20 Mar 2025, i.e., 13 Mar 2025.</t>
  </si>
  <si>
    <t>Circular</t>
  </si>
  <si>
    <t>STDR_Secretariat@hq.a-star.edu.sg</t>
  </si>
  <si>
    <t>NATi</t>
  </si>
  <si>
    <t>Nucleic Acid Therapeutics Initiative (NATi) Call for Proposals T-Series: T01 and T02</t>
  </si>
  <si>
    <t>T01: S$300K
T02: S$5M</t>
  </si>
  <si>
    <t>T01: 12mth
T02: 36mth</t>
  </si>
  <si>
    <t>T01: The Lead Investigator and Co-Investigators as defined in Grant Terms and Conditions should:
Hold a primary appointment in a Singapore publicly funded research institution or an Institute of Higher Learning (IHL). The Lead Investigator must hold a primary appointment of at least 0.7 FTE in Singapore.
Lead a laboratory or research programme which carries out research in Singapore.
Possess track record of leadership ability in coordinating research programmes and providing mentorship to research teams as well as having productive research outcomes. A track record in securing IRS will be advantageous.
2. Exceptions to the above eligibility criteria will be considered on a case-by-case basis. Please submit a request to the NATi Coordinating Office.
3. Collaborators as defined in Grant Terms and Conditions are not eligible to receive NATi funding. Companies can participate in NATi projects only as collaborators. There are no exceptions.
T02: 1. The Lead Investigator and Co-Investigators as defined in Grant Terms and Conditions should:
Hold a primary appointment in a Singapore publicly funded research institution or an institute of higher learning (IHL). The Lead Investigator must hold a primary appointment of at least 0.7 FTE in Singapore.
Lead a laboratory or research programme which carries out research in Singapore.
Possess track record of leadership ability in coordinating research programmes and providing mentorship to research teams as well as having productive research outcomes. A track record in securing IRS will be advantageous.
2. Exceptions to the above eligibility criteria will be considered on a case-by-case basis. Please submit a request to the NATi Coordinating Office.
3. Collaborators as defined in Grant Terms and Conditions are not eligible to receive NATi funding. Companies can participate in NATi projects only as collaborators. There are no exceptions.</t>
  </si>
  <si>
    <t>Nucleic Acid Therapeutics Initiative (NATi)</t>
  </si>
  <si>
    <t>CRP 33rd Grant Call</t>
  </si>
  <si>
    <t>1	Principal Investigators (PIs) from institutions/organisations which fulfil the following criteria will be eligible to participate as Lead PI/Team PI:
•	Registered as a public Institute of Higher Learning (IHL), public healthcare institution, A*STAR Research Institute, CREATE research entities, or research institutes affiliated with the Autonomous Universities (AUs)/A*STAR;
•	Has adequate research infrastructure to support research activities; and
•	Has the ability to take up the responsibilities of a Host Institution.
2	Private sector and other entities can participate as collaborators. 
3	Lead PI and Team PI(s) must fulfil the following requirements at the point of application and throughout the project duration:
•	Hold a primary and/or joint appointment(s) at eligible institution(s)/organisations(s), with a minimum time commitment of 9 months (per calendar year) in Singapore; and
•	Be an accomplished PI with a track record of leadership ability in coordinating research program(s) and providing mentorship to research teams(s), as well as having productive research outcomes.</t>
  </si>
  <si>
    <t>Not provided</t>
  </si>
  <si>
    <t>ROADSHOWS / SEMINARS CALENDAR</t>
  </si>
  <si>
    <r>
      <t xml:space="preserve">Information provided is accurate as at </t>
    </r>
    <r>
      <rPr>
        <b/>
        <u/>
        <sz val="11"/>
        <color theme="1"/>
        <rFont val="Calibri"/>
        <family val="2"/>
        <scheme val="minor"/>
      </rPr>
      <t>25 Mar 2025</t>
    </r>
  </si>
  <si>
    <t>For more details, please contact the organiser directly</t>
  </si>
  <si>
    <t>Upcoming Roadshows:</t>
  </si>
  <si>
    <t>Organiser</t>
  </si>
  <si>
    <t>Roadshow Name</t>
  </si>
  <si>
    <t>Registration end date</t>
  </si>
  <si>
    <t>Roadshow date</t>
  </si>
  <si>
    <t>Roadshow time</t>
  </si>
  <si>
    <t>Venue</t>
  </si>
  <si>
    <t>Registration Link</t>
  </si>
  <si>
    <t>Contacts</t>
  </si>
  <si>
    <t>Singapore Therapeutics Development Review (STDR) Roadshow and Seminar</t>
  </si>
  <si>
    <t>10:30 am to 12 pm</t>
  </si>
  <si>
    <t>Infuse Theatre, L14 Connexis South Tower, 1 Fusionopolis Way</t>
  </si>
  <si>
    <t>Reg link</t>
  </si>
  <si>
    <t xml:space="preserve">STDR_Secretariat@hq.a-star.edu.sg </t>
  </si>
  <si>
    <t>Singapore Biodesign and CMTi</t>
  </si>
  <si>
    <t>MEDTECH 101 WEBINAR: DEVELOPING VIABLE PRODUCTSFOR MEDTECH PROJECTS ANDITS CONSIDERATIONS</t>
  </si>
  <si>
    <t>-</t>
  </si>
  <si>
    <t>01:00 PM – 02:15 PM</t>
  </si>
  <si>
    <t>Virtual</t>
  </si>
  <si>
    <t>innovate@nhg.com.sg</t>
  </si>
  <si>
    <t>MTC Day 2023</t>
  </si>
  <si>
    <t>09:00AM - 04:00 PM</t>
  </si>
  <si>
    <t>NUS Shaw Foundation Alumni House
11 Kent Ridge Dr, Singapore 119244, Singapore</t>
  </si>
  <si>
    <t>mtcday2023@events-sp.com</t>
  </si>
  <si>
    <t>Singapore Biodesign 2024 Innovation Fellowship Recruitment</t>
  </si>
  <si>
    <t>01:00pm - 02:00pm</t>
  </si>
  <si>
    <t>sbenquiry@hq.a-star.edu.sg</t>
  </si>
  <si>
    <t>Novo Nordisk and Novo Holdings</t>
  </si>
  <si>
    <t>Partnering Day</t>
  </si>
  <si>
    <t>M Hotel Singapore</t>
  </si>
  <si>
    <t>Email to:
ZIUY@novonordisk.com and mta@novo.dk</t>
  </si>
  <si>
    <t>ZIUY@novonordisk.com 
mta@novo.dk</t>
  </si>
  <si>
    <t xml:space="preserve">LAUNCH OF COMMERCIALIZATION GRANT CALL FOR SMART INNOVATION GRANT 2.0 </t>
  </si>
  <si>
    <t>12 noon</t>
  </si>
  <si>
    <t>IGINFO@smart.mit.edu </t>
  </si>
  <si>
    <t>Engagement Roadshows on NMRC Research Data Governance and Sharing Framework</t>
  </si>
  <si>
    <t>02:00pm to 03:00pm</t>
  </si>
  <si>
    <t>https://zoom.us/j/92023417452</t>
  </si>
  <si>
    <t>Not required</t>
  </si>
  <si>
    <t>NA</t>
  </si>
  <si>
    <t>03:00pm - 04:00pm</t>
  </si>
  <si>
    <t>Launch of Tripartite Programme in Infectious Diseases Research - First Grant Call</t>
  </si>
  <si>
    <t>12:00pm - 01:00pm</t>
  </si>
  <si>
    <t xml:space="preserve">https://us06web.zoom.us/j/82168569352?pwd=AmRaphX4zarfdTfMOkU1PAv00SMAYi.1
 </t>
  </si>
  <si>
    <t>EDDC</t>
  </si>
  <si>
    <t>Exploring the Drug Discovery and Development Landscape with Boehringer Ingelheim</t>
  </si>
  <si>
    <t>11:00am - 12:00pm</t>
  </si>
  <si>
    <t>Exploring the Drug Discovery and Development Landscape with Boehringer Ingelheim (office.com)</t>
  </si>
  <si>
    <t xml:space="preserve">info@eddc.sg </t>
  </si>
  <si>
    <t>MTC IAF-PP Food Manufacturing Grant (FMG) Workshop</t>
  </si>
  <si>
    <t>8:30am to 1:30pm</t>
  </si>
  <si>
    <t>MPH2 @ Innovis
Level 1 Tower A
2 Fusionopolis Way
Singapore 138634</t>
  </si>
  <si>
    <t>https://forms.office.com/r/W8h9sEmbVi</t>
  </si>
  <si>
    <t>Viewing your IP Strategy Through an Investor's Lens</t>
  </si>
  <si>
    <t>11:00am to 12:30pm</t>
  </si>
  <si>
    <t>https://forms.office.com/Pages/ResponsePage.aspx?id=P_nIomsSlkWjYIlBqJhLCGGo62T9TMxGso9amuIW9FFUMVc0QjUxRkxZMDdZV1ZJQ0ZESDFMVVo2NC4u</t>
  </si>
  <si>
    <t>info@eddc.sg.</t>
  </si>
  <si>
    <t>Briefing on iGrants Enhancements For A*STAR Administered Grants</t>
  </si>
  <si>
    <t>10:00am to 12:00pm</t>
  </si>
  <si>
    <t>https://imsva91-ctp.trendmicro.com/wis/clicktime/v1/query?url=https%3a%2f%2fzoom.us%2fmeeting%2fregister%2ftJwsduqtrzMjHtQvXEDABrtsZs%5f6g7bkRUkF&amp;umid=11AE6301-135D-FE06-9633-A7100AAA3F86&amp;auth=6e3fe59570831a389716849e93b5d483c90c3fe4-28bc1b5456aab627108431f79ad9d20421c44140</t>
  </si>
  <si>
    <t>Nucleic Acid Therapeutics Initiative Virtual Information Sesion</t>
  </si>
  <si>
    <t>3pm - 4pm</t>
  </si>
  <si>
    <t>Webinar Registration - Zoom</t>
  </si>
  <si>
    <t>STDR Roadshow and Seminar</t>
  </si>
  <si>
    <t>10am-11.15am</t>
  </si>
  <si>
    <t>LKCMed</t>
  </si>
  <si>
    <t>LKC Excel Research Seminar</t>
  </si>
  <si>
    <t>12pm - 1pm</t>
  </si>
  <si>
    <t>LKC HQ Level 1 LT</t>
  </si>
  <si>
    <t>EXCEL SEMINAR: Prof Wong Tien Yin (office.com)</t>
  </si>
  <si>
    <t>9am - 10am</t>
  </si>
  <si>
    <t>NATi Call for Proposals Info and Clinic Sessions 2024 Registration (office.com)</t>
  </si>
  <si>
    <t>1030am - 1130am</t>
  </si>
  <si>
    <t>NCO</t>
  </si>
  <si>
    <t xml:space="preserve">Virtual Roadshow for the NCO 2025 Request for Proposals (RFP) </t>
  </si>
  <si>
    <t>1 to 2pm</t>
  </si>
  <si>
    <t>link</t>
  </si>
  <si>
    <t>cohorts@nus.edu.sg</t>
  </si>
  <si>
    <t>USEFUL LINKS</t>
  </si>
  <si>
    <t>Agency</t>
  </si>
  <si>
    <t>Website</t>
  </si>
  <si>
    <t>A*STAR Funding Opportunities (a-star.edu.sg)</t>
  </si>
  <si>
    <t>National Research Foundation</t>
  </si>
  <si>
    <t>National Research Foundation, Singapore (NRF)</t>
  </si>
  <si>
    <t>Our Funding (nhic.sg)</t>
  </si>
  <si>
    <t>NMRC | Grants</t>
  </si>
  <si>
    <t>Cancer Research (singaporecancersociety.org.sg)</t>
  </si>
  <si>
    <t>Our Program - SMART (mit.edu)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</si>
</sst>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
  </numFmts>
  <fonts count="20">
    <font>
      <sz val="11"/>
      <color theme="1"/>
      <name val="Calibri"/>
      <family val="2"/>
      <scheme val="minor"/>
    </font>
    <font>
      <b/>
      <sz val="11"/>
      <color theme="1"/>
      <name val="Calibri"/>
      <family val="2"/>
      <scheme val="minor"/>
    </font>
    <font>
      <i/>
      <sz val="11"/>
      <color theme="1"/>
      <name val="Calibri"/>
      <family val="2"/>
      <scheme val="minor"/>
    </font>
    <font>
      <sz val="11"/>
      <name val="Calibri"/>
      <family val="2"/>
      <scheme val="minor"/>
    </font>
    <font>
      <u/>
      <sz val="11"/>
      <color theme="10"/>
      <name val="Calibri"/>
      <family val="2"/>
      <scheme val="minor"/>
    </font>
    <font>
      <sz val="12"/>
      <color rgb="FF333333"/>
      <name val="Lato"/>
      <family val="2"/>
    </font>
    <font>
      <sz val="10"/>
      <color theme="1"/>
      <name val="Calibri"/>
      <family val="2"/>
      <scheme val="minor"/>
    </font>
    <font>
      <b/>
      <sz val="20"/>
      <color theme="1"/>
      <name val="Calibri"/>
      <family val="2"/>
      <scheme val="minor"/>
    </font>
    <font>
      <b/>
      <i/>
      <sz val="20"/>
      <color theme="1"/>
      <name val="Calibri"/>
      <family val="2"/>
      <scheme val="minor"/>
    </font>
    <font>
      <b/>
      <sz val="11"/>
      <name val="Calibri"/>
      <family val="2"/>
      <scheme val="minor"/>
    </font>
    <font>
      <b/>
      <u/>
      <sz val="11"/>
      <color theme="1"/>
      <name val="Calibri"/>
      <family val="2"/>
      <scheme val="minor"/>
    </font>
    <font>
      <sz val="11"/>
      <color rgb="FF3B3838"/>
      <name val="Calibri"/>
      <family val="2"/>
      <scheme val="minor"/>
    </font>
    <font>
      <sz val="10"/>
      <color theme="1"/>
      <name val="Open Sans"/>
      <family val="2"/>
    </font>
    <font>
      <sz val="11"/>
      <color rgb="FF333333"/>
      <name val="Calibri"/>
      <family val="2"/>
      <scheme val="minor"/>
    </font>
    <font>
      <b/>
      <u/>
      <sz val="11"/>
      <color rgb="FF000000"/>
      <name val="Calibri"/>
    </font>
    <font>
      <sz val="11"/>
      <color rgb="FF000000"/>
      <name val="Calibri"/>
      <family val="2"/>
      <scheme val="minor"/>
    </font>
    <font>
      <sz val="11"/>
      <color rgb="FF000000"/>
      <name val="Calibri"/>
      <family val="2"/>
    </font>
    <font>
      <sz val="14"/>
      <color rgb="FF333333"/>
      <name val="Source Sans Pro"/>
      <family val="2"/>
    </font>
    <font>
      <sz val="11"/>
      <color theme="10"/>
      <name val="Calibri"/>
      <family val="2"/>
      <scheme val="minor"/>
    </font>
    <font>
      <u/>
      <sz val="11"/>
      <color rgb="FF000000"/>
      <name val="Calibri"/>
      <family val="2"/>
    </font>
  </fonts>
  <fills count="4">
    <fill>
      <patternFill patternType="none"/>
    </fill>
    <fill>
      <patternFill patternType="gray125"/>
    </fill>
    <fill>
      <patternFill patternType="solid">
        <fgColor theme="9"/>
        <bgColor indexed="64"/>
      </patternFill>
    </fill>
    <fill>
      <patternFill patternType="solid">
        <fgColor rgb="FF92D050"/>
        <bgColor indexed="64"/>
      </patternFill>
    </fill>
  </fills>
  <borders count="11">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theme="9"/>
      </left>
      <right style="thin">
        <color theme="9"/>
      </right>
      <top style="thin">
        <color theme="9"/>
      </top>
      <bottom style="medium">
        <color theme="9"/>
      </bottom>
      <diagonal/>
    </border>
    <border>
      <left style="thin">
        <color theme="9"/>
      </left>
      <right style="thin">
        <color theme="9"/>
      </right>
      <top/>
      <bottom/>
      <diagonal/>
    </border>
    <border>
      <left/>
      <right style="medium">
        <color indexed="64"/>
      </right>
      <top/>
      <bottom style="medium">
        <color indexed="64"/>
      </bottom>
      <diagonal/>
    </border>
    <border>
      <left/>
      <right style="medium">
        <color indexed="64"/>
      </right>
      <top/>
      <bottom/>
      <diagonal/>
    </border>
  </borders>
  <cellStyleXfs count="2">
    <xf numFmtId="0" fontId="0" fillId="0" borderId="0"/>
    <xf numFmtId="0" fontId="4" fillId="0" borderId="0" applyNumberFormat="0" applyFill="0" applyBorder="0" applyAlignment="0" applyProtection="0"/>
  </cellStyleXfs>
  <cellXfs count="70">
    <xf numFmtId="0" fontId="0" fillId="0" borderId="0" xfId="0"/>
    <xf numFmtId="0" fontId="2" fillId="0" borderId="0" xfId="0" applyFont="1"/>
    <xf numFmtId="14" fontId="2" fillId="0" borderId="0" xfId="0" applyNumberFormat="1" applyFont="1"/>
    <xf numFmtId="0" fontId="0" fillId="0" borderId="0" xfId="0" applyAlignment="1">
      <alignment vertical="top"/>
    </xf>
    <xf numFmtId="0" fontId="4" fillId="0" borderId="0" xfId="1" applyFill="1" applyAlignment="1">
      <alignment horizontal="left" vertical="top" wrapText="1"/>
    </xf>
    <xf numFmtId="0" fontId="3" fillId="0" borderId="0" xfId="0" applyFont="1" applyAlignment="1">
      <alignment horizontal="left" vertical="top" wrapText="1"/>
    </xf>
    <xf numFmtId="164" fontId="3" fillId="0" borderId="0" xfId="0" applyNumberFormat="1" applyFont="1" applyAlignment="1">
      <alignment horizontal="left" vertical="top" wrapText="1"/>
    </xf>
    <xf numFmtId="0" fontId="0" fillId="0" borderId="0" xfId="0" applyAlignment="1">
      <alignment horizontal="left" vertical="top" wrapText="1"/>
    </xf>
    <xf numFmtId="164" fontId="0" fillId="0" borderId="0" xfId="0" applyNumberFormat="1" applyAlignment="1">
      <alignment horizontal="left" vertical="top" wrapText="1"/>
    </xf>
    <xf numFmtId="17" fontId="3" fillId="0" borderId="0" xfId="0" applyNumberFormat="1" applyFont="1" applyAlignment="1">
      <alignment horizontal="left" vertical="top" wrapText="1"/>
    </xf>
    <xf numFmtId="0" fontId="6" fillId="0" borderId="0" xfId="0" applyFont="1"/>
    <xf numFmtId="0" fontId="7" fillId="0" borderId="0" xfId="0" applyFont="1"/>
    <xf numFmtId="0" fontId="8" fillId="0" borderId="0" xfId="0" applyFont="1" applyAlignment="1">
      <alignment horizontal="left"/>
    </xf>
    <xf numFmtId="0" fontId="1" fillId="0" borderId="0" xfId="0" applyFont="1" applyAlignment="1">
      <alignment horizontal="left"/>
    </xf>
    <xf numFmtId="0" fontId="4" fillId="0" borderId="0" xfId="1" applyFill="1" applyAlignment="1">
      <alignment horizontal="left" vertical="top"/>
    </xf>
    <xf numFmtId="0" fontId="4" fillId="0" borderId="0" xfId="1" applyAlignment="1">
      <alignment horizontal="left" vertical="top" wrapText="1"/>
    </xf>
    <xf numFmtId="0" fontId="5" fillId="0" borderId="0" xfId="0" applyFont="1" applyAlignment="1">
      <alignment horizontal="left" vertical="top"/>
    </xf>
    <xf numFmtId="15" fontId="0" fillId="0" borderId="0" xfId="0" applyNumberFormat="1" applyAlignment="1">
      <alignment horizontal="left" vertical="top"/>
    </xf>
    <xf numFmtId="0" fontId="0" fillId="0" borderId="0" xfId="0" applyAlignment="1">
      <alignment horizontal="left" vertical="top"/>
    </xf>
    <xf numFmtId="17" fontId="0" fillId="0" borderId="0" xfId="0" applyNumberFormat="1" applyAlignment="1">
      <alignment horizontal="left" vertical="top"/>
    </xf>
    <xf numFmtId="6" fontId="0" fillId="0" borderId="0" xfId="0" applyNumberFormat="1" applyAlignment="1">
      <alignment horizontal="left" vertical="top"/>
    </xf>
    <xf numFmtId="15" fontId="3" fillId="0" borderId="0" xfId="0" applyNumberFormat="1" applyFont="1" applyAlignment="1">
      <alignment horizontal="left" vertical="top" wrapText="1"/>
    </xf>
    <xf numFmtId="14" fontId="0" fillId="0" borderId="0" xfId="0" applyNumberFormat="1" applyAlignment="1">
      <alignment vertical="top"/>
    </xf>
    <xf numFmtId="0" fontId="0" fillId="0" borderId="0" xfId="0" applyAlignment="1">
      <alignment wrapText="1"/>
    </xf>
    <xf numFmtId="0" fontId="0" fillId="2" borderId="0" xfId="0" applyFill="1"/>
    <xf numFmtId="0" fontId="0" fillId="2" borderId="0" xfId="0" applyFill="1" applyAlignment="1">
      <alignment horizontal="left" vertical="top" wrapText="1"/>
    </xf>
    <xf numFmtId="0" fontId="7" fillId="2" borderId="0" xfId="0" applyFont="1" applyFill="1" applyAlignment="1">
      <alignment horizontal="center"/>
    </xf>
    <xf numFmtId="0" fontId="0" fillId="0" borderId="0" xfId="0" applyAlignment="1" applyProtection="1">
      <alignment wrapText="1"/>
      <protection hidden="1"/>
    </xf>
    <xf numFmtId="0" fontId="0" fillId="0" borderId="0" xfId="0" applyProtection="1">
      <protection hidden="1"/>
    </xf>
    <xf numFmtId="0" fontId="0" fillId="2" borderId="0" xfId="0" applyFill="1" applyAlignment="1" applyProtection="1">
      <alignment wrapText="1"/>
      <protection hidden="1"/>
    </xf>
    <xf numFmtId="0" fontId="0" fillId="2" borderId="0" xfId="0" applyFill="1" applyProtection="1">
      <protection hidden="1"/>
    </xf>
    <xf numFmtId="0" fontId="9" fillId="3" borderId="0" xfId="0" applyFont="1" applyFill="1" applyAlignment="1">
      <alignment horizontal="center" vertical="center" wrapText="1"/>
    </xf>
    <xf numFmtId="0" fontId="3" fillId="3" borderId="0" xfId="0" applyFont="1" applyFill="1" applyAlignment="1">
      <alignment wrapText="1"/>
    </xf>
    <xf numFmtId="164" fontId="3" fillId="3" borderId="0" xfId="0" applyNumberFormat="1" applyFont="1" applyFill="1" applyAlignment="1">
      <alignment wrapText="1"/>
    </xf>
    <xf numFmtId="0" fontId="3" fillId="3" borderId="0" xfId="0" applyFont="1" applyFill="1" applyAlignment="1">
      <alignment vertical="center" wrapText="1"/>
    </xf>
    <xf numFmtId="0" fontId="9" fillId="3" borderId="0" xfId="0" applyFont="1" applyFill="1" applyAlignment="1" applyProtection="1">
      <alignment horizontal="center" vertical="center" wrapText="1"/>
      <protection hidden="1"/>
    </xf>
    <xf numFmtId="0" fontId="7" fillId="2" borderId="0" xfId="0" applyFont="1" applyFill="1"/>
    <xf numFmtId="0" fontId="0" fillId="0" borderId="1" xfId="0" applyBorder="1"/>
    <xf numFmtId="0" fontId="4" fillId="0" borderId="2" xfId="1" applyBorder="1"/>
    <xf numFmtId="0" fontId="1" fillId="0" borderId="3" xfId="0" applyFont="1" applyBorder="1"/>
    <xf numFmtId="0" fontId="1" fillId="0" borderId="4" xfId="0" applyFont="1" applyBorder="1"/>
    <xf numFmtId="0" fontId="0" fillId="0" borderId="5" xfId="0" applyBorder="1"/>
    <xf numFmtId="0" fontId="4" fillId="0" borderId="6" xfId="1" applyBorder="1"/>
    <xf numFmtId="15" fontId="0" fillId="0" borderId="0" xfId="0" applyNumberFormat="1"/>
    <xf numFmtId="0" fontId="4" fillId="0" borderId="0" xfId="1"/>
    <xf numFmtId="0" fontId="4" fillId="0" borderId="0" xfId="1" applyAlignment="1">
      <alignment wrapText="1"/>
    </xf>
    <xf numFmtId="0" fontId="9" fillId="3" borderId="7" xfId="0" applyFont="1" applyFill="1" applyBorder="1" applyAlignment="1">
      <alignment horizontal="left" wrapText="1"/>
    </xf>
    <xf numFmtId="164" fontId="9" fillId="3" borderId="7" xfId="0" applyNumberFormat="1" applyFont="1" applyFill="1" applyBorder="1" applyAlignment="1">
      <alignment horizontal="left" wrapText="1"/>
    </xf>
    <xf numFmtId="164" fontId="9" fillId="3" borderId="8" xfId="0" applyNumberFormat="1" applyFont="1" applyFill="1" applyBorder="1" applyAlignment="1">
      <alignment horizontal="left" wrapText="1"/>
    </xf>
    <xf numFmtId="0" fontId="9" fillId="3" borderId="8" xfId="0" applyFont="1" applyFill="1" applyBorder="1" applyAlignment="1">
      <alignment horizontal="left" wrapText="1"/>
    </xf>
    <xf numFmtId="0" fontId="11" fillId="0" borderId="0" xfId="0" applyFont="1" applyAlignment="1">
      <alignment wrapText="1"/>
    </xf>
    <xf numFmtId="0" fontId="3" fillId="0" borderId="0" xfId="1" applyFont="1" applyAlignment="1">
      <alignment wrapText="1"/>
    </xf>
    <xf numFmtId="0" fontId="4" fillId="0" borderId="0" xfId="1" applyAlignment="1">
      <alignment horizontal="left" vertical="top"/>
    </xf>
    <xf numFmtId="0" fontId="12" fillId="0" borderId="0" xfId="0" applyFont="1" applyAlignment="1">
      <alignment wrapText="1"/>
    </xf>
    <xf numFmtId="0" fontId="4" fillId="0" borderId="0" xfId="1" applyAlignment="1">
      <alignment vertical="top"/>
    </xf>
    <xf numFmtId="0" fontId="4" fillId="0" borderId="9" xfId="1" applyBorder="1" applyAlignment="1">
      <alignment vertical="center" wrapText="1"/>
    </xf>
    <xf numFmtId="0" fontId="13" fillId="0" borderId="0" xfId="0" applyFont="1"/>
    <xf numFmtId="3" fontId="0" fillId="0" borderId="0" xfId="0" applyNumberFormat="1" applyAlignment="1">
      <alignment horizontal="left" vertical="top"/>
    </xf>
    <xf numFmtId="0" fontId="4" fillId="0" borderId="0" xfId="1" applyAlignment="1"/>
    <xf numFmtId="0" fontId="15" fillId="0" borderId="0" xfId="0" applyFont="1"/>
    <xf numFmtId="0" fontId="16" fillId="0" borderId="0" xfId="0" applyFont="1" applyAlignment="1">
      <alignment vertical="top"/>
    </xf>
    <xf numFmtId="0" fontId="4" fillId="0" borderId="10" xfId="1" applyBorder="1" applyAlignment="1">
      <alignment vertical="center" wrapText="1"/>
    </xf>
    <xf numFmtId="0" fontId="18" fillId="0" borderId="0" xfId="1" applyFont="1" applyBorder="1" applyAlignment="1">
      <alignment vertical="top" wrapText="1"/>
    </xf>
    <xf numFmtId="0" fontId="4" fillId="0" borderId="0" xfId="1" applyFill="1" applyAlignment="1">
      <alignment vertical="top" wrapText="1"/>
    </xf>
    <xf numFmtId="0" fontId="4" fillId="0" borderId="0" xfId="1" applyAlignment="1">
      <alignment vertical="top" wrapText="1"/>
    </xf>
    <xf numFmtId="0" fontId="17" fillId="0" borderId="0" xfId="0" applyFont="1" applyAlignment="1">
      <alignment wrapText="1"/>
    </xf>
    <xf numFmtId="3" fontId="0" fillId="0" borderId="0" xfId="0" applyNumberFormat="1" applyAlignment="1">
      <alignment horizontal="left" vertical="top" wrapText="1"/>
    </xf>
    <xf numFmtId="0" fontId="15" fillId="0" borderId="0" xfId="0" applyFont="1" applyAlignment="1">
      <alignment wrapText="1"/>
    </xf>
    <xf numFmtId="0" fontId="0" fillId="0" borderId="0" xfId="0" applyAlignment="1">
      <alignment horizontal="left" wrapText="1"/>
    </xf>
    <xf numFmtId="0" fontId="19" fillId="0" borderId="0" xfId="0" applyFont="1"/>
  </cellXfs>
  <cellStyles count="2">
    <cellStyle name="Hyperlink" xfId="1" builtinId="8"/>
    <cellStyle name="Normal" xfId="0" builtinId="0"/>
  </cellStyles>
  <dxfs count="29">
    <dxf>
      <border diagonalUp="0" diagonalDown="0">
        <left style="thin">
          <color indexed="64"/>
        </left>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20" formatCode="d\-mmm\-yy"/>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left" vertical="bottom" textRotation="0" wrapText="1" indent="0" justifyLastLine="0" shrinkToFit="0" readingOrder="0"/>
    </dxf>
    <dxf>
      <fill>
        <patternFill patternType="none">
          <fgColor indexed="64"/>
          <bgColor indexed="65"/>
        </patternFill>
      </fill>
      <protection locked="1" hidden="1"/>
    </dxf>
    <dxf>
      <fill>
        <patternFill patternType="none">
          <fgColor indexed="64"/>
          <bgColor indexed="65"/>
        </patternFill>
      </fill>
      <protection locked="1" hidden="1"/>
    </dxf>
    <dxf>
      <numFmt numFmtId="0" formatCode="General"/>
      <fill>
        <patternFill patternType="none">
          <fgColor indexed="64"/>
          <bgColor indexed="65"/>
        </patternFill>
      </fill>
      <protection locked="1" hidden="1"/>
    </dxf>
    <dxf>
      <alignment horizontal="left" vertical="top" textRotation="0" indent="0" justifyLastLine="0" shrinkToFit="0" readingOrder="0"/>
    </dxf>
    <dxf>
      <alignment horizontal="left" vertical="top" textRotation="0" wrapText="1" indent="0" justifyLastLine="0" shrinkToFit="0" readingOrder="0"/>
    </dxf>
    <dxf>
      <alignment horizontal="left" vertical="top" textRotation="0" indent="0" justifyLastLine="0" shrinkToFit="0" readingOrder="0"/>
    </dxf>
    <dxf>
      <font>
        <b val="0"/>
        <i val="0"/>
        <strike val="0"/>
        <condense val="0"/>
        <extend val="0"/>
        <outline val="0"/>
        <shadow val="0"/>
        <u val="none"/>
        <vertAlign val="baseline"/>
        <sz val="11"/>
        <color auto="1"/>
        <name val="Calibri"/>
        <family val="2"/>
        <scheme val="minor"/>
      </font>
      <numFmt numFmtId="164" formatCode="&quot;$&quot;#,##0"/>
      <fill>
        <patternFill patternType="none">
          <fgColor indexed="64"/>
          <bgColor indexed="65"/>
        </patternFill>
      </fill>
      <alignment horizontal="left" vertical="top" textRotation="0" wrapText="1"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numFmt numFmtId="20" formatCode="d\-mmm\-yy"/>
      <fill>
        <patternFill patternType="none">
          <fgColor indexed="64"/>
          <bgColor indexed="65"/>
        </patternFill>
      </fill>
      <alignment horizontal="left" vertical="top" textRotation="0" indent="0" justifyLastLine="0" shrinkToFit="0" readingOrder="0"/>
    </dxf>
    <dxf>
      <alignment horizontal="left" vertical="top" textRotation="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1"/>
        <color auto="1"/>
        <name val="Calibri"/>
        <family val="2"/>
        <scheme val="minor"/>
      </font>
      <fill>
        <patternFill patternType="solid">
          <fgColor indexed="64"/>
          <bgColor rgb="FF92D050"/>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16D876C-2AAB-49F8-86DD-99AF5FA6629D}" name="Table1" displayName="Table1" ref="A13:M92" totalsRowShown="0" headerRowDxfId="28">
  <autoFilter ref="A13:M92" xr:uid="{716D876C-2AAB-49F8-86DD-99AF5FA6629D}">
    <filterColumn colId="10">
      <filters>
        <filter val="Open"/>
      </filters>
    </filterColumn>
  </autoFilter>
  <sortState xmlns:xlrd2="http://schemas.microsoft.com/office/spreadsheetml/2017/richdata2" ref="A16:M88">
    <sortCondition ref="A13:A88"/>
  </sortState>
  <tableColumns count="13">
    <tableColumn id="2" xr3:uid="{12B43ED2-3489-4E00-B2F8-AEFEA69AA374}" name="Funding Agency" dataDxfId="27"/>
    <tableColumn id="3" xr3:uid="{A9902CE5-C3C6-4896-8D20-ADD6155AA7C4}" name="Grant Name" dataDxfId="26"/>
    <tableColumn id="4" xr3:uid="{26128F2C-ADD8-4AA1-A07E-582A84B07C0D}" name="Grant Call Frequency" dataDxfId="25"/>
    <tableColumn id="5" xr3:uid="{8BCE8F4C-B7DE-4E13-BB3E-DE482353A3DA}" name="Grant call open" dataDxfId="24"/>
    <tableColumn id="6" xr3:uid="{BCE0AD70-DC2F-4223-B1A0-FCC18C190769}" name="Grant call closing" dataDxfId="23"/>
    <tableColumn id="7" xr3:uid="{EAD54177-5EFD-43B2-8C1B-7D18AC4301BF}" name="Quantum SGD (up to)" dataDxfId="22"/>
    <tableColumn id="8" xr3:uid="{D1274C64-D6DA-4F00-A067-A34D7E83D142}" name="Funding period" dataDxfId="21"/>
    <tableColumn id="9" xr3:uid="{01559A18-951A-4948-9A96-88727FA06E36}" name="Eligibility " dataDxfId="20"/>
    <tableColumn id="10" xr3:uid="{21680A90-51CC-431E-9EBC-42726898BE09}" name="Source" dataDxfId="19"/>
    <tableColumn id="11" xr3:uid="{290B3C9C-5832-4665-AAD9-5D860C0DC290}" name="Contact Information" dataDxfId="18"/>
    <tableColumn id="12" xr3:uid="{6739C294-7675-4CAF-85AA-C2853CC54AED}" name="Status" dataDxfId="17">
      <calculatedColumnFormula>IF(Table1[[#This Row],[Grant Call Frequency]]="open year-round","Open",IF(Table1[[#This Row],[Grant call closing]]="not specified","Closed",IF(Table1[[#This Row],[Grant call closing]]&gt;=TODAY(),"Open","Closed")))</calculatedColumnFormula>
    </tableColumn>
    <tableColumn id="13" xr3:uid="{6058ED2F-C8DF-4A74-B2B6-61FD94632C95}" name="Grant type" dataDxfId="16"/>
    <tableColumn id="1" xr3:uid="{AA0333B1-E212-409B-BD40-2662AB52FBBD}" name="Estimated Grant Cycle" dataDxfId="15"/>
  </tableColumns>
  <tableStyleInfo name="TableStyleLight2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6C24D12-FD7C-4A4D-B8B4-78A2116DD43F}" name="Table3" displayName="Table3" ref="A11:I31" totalsRowShown="0" headerRowDxfId="14" dataDxfId="13">
  <autoFilter ref="A11:I31" xr:uid="{A6C24D12-FD7C-4A4D-B8B4-78A2116DD43F}"/>
  <tableColumns count="9">
    <tableColumn id="1" xr3:uid="{7136C22D-52A6-484B-88C7-09311051E2C2}" name="Organiser" dataDxfId="12"/>
    <tableColumn id="2" xr3:uid="{3FA4D24D-6B2A-4471-9A4F-386EEC79BB18}" name="Roadshow Name" dataDxfId="11"/>
    <tableColumn id="3" xr3:uid="{79BAA552-4108-4033-848D-B45ABD2E0BBD}" name="Registration end date"/>
    <tableColumn id="4" xr3:uid="{FF8CE066-C6D8-4468-BC9B-5D78BB960A0A}" name="Roadshow date" dataDxfId="10"/>
    <tableColumn id="5" xr3:uid="{F93B2CE2-2EC7-4A97-91F0-1E1C8F7E5291}" name="Roadshow time" dataDxfId="9"/>
    <tableColumn id="6" xr3:uid="{DEE5E36A-CD4B-4E59-879B-49946D841B64}" name="Venue" dataDxfId="8"/>
    <tableColumn id="7" xr3:uid="{D9162EF3-C128-4032-A18C-C7840A96E63F}" name="Registration Link"/>
    <tableColumn id="8" xr3:uid="{25EFA76B-1537-44ED-9D31-8C45ACFB1C04}" name="Contacts" dataDxfId="7" dataCellStyle="Hyperlink"/>
    <tableColumn id="9" xr3:uid="{39A21FB1-FEEF-46A4-B111-6E27C97505AE}" name="Status" dataDxfId="6">
      <calculatedColumnFormula>IF(D12&gt;=TODAY(),"Upcoming","Past")</calculatedColumnFormula>
    </tableColumn>
  </tableColumns>
  <tableStyleInfo name="TableStyleLight2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F2655BA-7DA4-4297-8AC9-2C9DAA496716}" name="Table2" displayName="Table2" ref="A5:B12" totalsRowShown="0" headerRowDxfId="5" headerRowBorderDxfId="3" tableBorderDxfId="4" totalsRowBorderDxfId="2">
  <autoFilter ref="A5:B12" xr:uid="{4F2655BA-7DA4-4297-8AC9-2C9DAA496716}"/>
  <tableColumns count="2">
    <tableColumn id="1" xr3:uid="{C6AB39FA-216C-4BFE-A9F1-967D72DFC357}" name="Agency" dataDxfId="1"/>
    <tableColumn id="2" xr3:uid="{588C0EEE-A258-45FC-B2E0-00EB2095E567}" name="Website" dataDxfId="0" dataCellStyle="Hyperlink"/>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aisingapore.org/research/grant-call/" TargetMode="External"/><Relationship Id="rId21" Type="http://schemas.openxmlformats.org/officeDocument/2006/relationships/hyperlink" Target="https://www.nmrc.gov.sg/grants/competitive-research-grants/hsrnig" TargetMode="External"/><Relationship Id="rId42" Type="http://schemas.openxmlformats.org/officeDocument/2006/relationships/hyperlink" Target="mailto:tro@nhg.com.sg" TargetMode="External"/><Relationship Id="rId63" Type="http://schemas.openxmlformats.org/officeDocument/2006/relationships/hyperlink" Target="mailto:IGINFO@smart.mit.edu" TargetMode="External"/><Relationship Id="rId84" Type="http://schemas.openxmlformats.org/officeDocument/2006/relationships/hyperlink" Target="mailto:enquiry@nati.sg" TargetMode="External"/><Relationship Id="rId16" Type="http://schemas.openxmlformats.org/officeDocument/2006/relationships/hyperlink" Target="https://www.nmrc.gov.sg/grants/competitive-research-grants/nmrc-cg" TargetMode="External"/><Relationship Id="rId107" Type="http://schemas.openxmlformats.org/officeDocument/2006/relationships/hyperlink" Target="mailto:COCKPI-T@takeda.com" TargetMode="External"/><Relationship Id="rId11" Type="http://schemas.openxmlformats.org/officeDocument/2006/relationships/hyperlink" Target="https://www.nmrc.gov.sg/grants/talent-development/stria" TargetMode="External"/><Relationship Id="rId32" Type="http://schemas.openxmlformats.org/officeDocument/2006/relationships/hyperlink" Target="mailto:MOH_NMRC@moh.gov.sg" TargetMode="External"/><Relationship Id="rId37" Type="http://schemas.openxmlformats.org/officeDocument/2006/relationships/hyperlink" Target="mailto:MSF_SFRF_Secretariat@msf.gov.sg" TargetMode="External"/><Relationship Id="rId53" Type="http://schemas.openxmlformats.org/officeDocument/2006/relationships/hyperlink" Target="mailto:oga_bilats@hq.a-star.edu.sg" TargetMode="External"/><Relationship Id="rId58" Type="http://schemas.openxmlformats.org/officeDocument/2006/relationships/hyperlink" Target="https://www.ntu.edu.sg/cphcri/seedcorn-funding" TargetMode="External"/><Relationship Id="rId74" Type="http://schemas.openxmlformats.org/officeDocument/2006/relationships/hyperlink" Target="mailto:Jilessica_XH_LEE@moh.gov.sg" TargetMode="External"/><Relationship Id="rId79" Type="http://schemas.openxmlformats.org/officeDocument/2006/relationships/hyperlink" Target="mailto:mulina_kang@moh.gov.sg" TargetMode="External"/><Relationship Id="rId102" Type="http://schemas.openxmlformats.org/officeDocument/2006/relationships/hyperlink" Target="mailto:%20enquiry@nati.sg" TargetMode="External"/><Relationship Id="rId123" Type="http://schemas.openxmlformats.org/officeDocument/2006/relationships/hyperlink" Target="mailto:moh_mhi_secretariat@moh.gov.sg" TargetMode="External"/><Relationship Id="rId128" Type="http://schemas.openxmlformats.org/officeDocument/2006/relationships/hyperlink" Target="mailto:STDR_Secretariat@hq.a-star.edu.sg" TargetMode="External"/><Relationship Id="rId5" Type="http://schemas.openxmlformats.org/officeDocument/2006/relationships/hyperlink" Target="https://www.nrf.gov.sg/grants/cgf/" TargetMode="External"/><Relationship Id="rId90" Type="http://schemas.openxmlformats.org/officeDocument/2006/relationships/hyperlink" Target="https://www.temasekfoundation.org.sg/grant-calls/public-health-innovations" TargetMode="External"/><Relationship Id="rId95" Type="http://schemas.openxmlformats.org/officeDocument/2006/relationships/hyperlink" Target="https://www.a-star.edu.sg/nati/call-for-proposals-1" TargetMode="External"/><Relationship Id="rId22" Type="http://schemas.openxmlformats.org/officeDocument/2006/relationships/hyperlink" Target="https://www.nmrc.gov.sg/grants/competitive-research-grants/of-irg" TargetMode="External"/><Relationship Id="rId27" Type="http://schemas.openxmlformats.org/officeDocument/2006/relationships/hyperlink" Target="mailto:IAF-PP_HBMS@hq.a-star.edu.sg" TargetMode="External"/><Relationship Id="rId43" Type="http://schemas.openxmlformats.org/officeDocument/2006/relationships/hyperlink" Target="https://www.nmrc.gov.sg/grants/competitive-research-grants/ctg" TargetMode="External"/><Relationship Id="rId48" Type="http://schemas.openxmlformats.org/officeDocument/2006/relationships/hyperlink" Target="https://www.temasekfoundation.org.sg/grant-calls/public-health-innovations" TargetMode="External"/><Relationship Id="rId64" Type="http://schemas.openxmlformats.org/officeDocument/2006/relationships/hyperlink" Target="https://smart.mit.edu/innovation-centre/our-program/innovation-2-0" TargetMode="External"/><Relationship Id="rId69" Type="http://schemas.openxmlformats.org/officeDocument/2006/relationships/hyperlink" Target="mailto:tro@nhg.com.sg" TargetMode="External"/><Relationship Id="rId113" Type="http://schemas.openxmlformats.org/officeDocument/2006/relationships/hyperlink" Target="mailto:IGINFO@smart.mit.edu" TargetMode="External"/><Relationship Id="rId118" Type="http://schemas.openxmlformats.org/officeDocument/2006/relationships/hyperlink" Target="mailto:NRF_CRP@nrf.gov.sg" TargetMode="External"/><Relationship Id="rId80" Type="http://schemas.openxmlformats.org/officeDocument/2006/relationships/hyperlink" Target="mailto:mulina_kang@moh.gov.sg" TargetMode="External"/><Relationship Id="rId85" Type="http://schemas.openxmlformats.org/officeDocument/2006/relationships/hyperlink" Target="https://imsva91-ctp.trendmicro.com/wis/clicktime/v1/query?url=https%3a%2f%2fwww.a%2dstar.edu.sg%2fResearch%2ffunding%2dopportunities%2fmtc%2diaf%2dpp%2dfmg&amp;umid=41EBE6AA-0D14-9906-B5B8-45017F70F27E&amp;auth=6e3fe59570831a389716849e93b5d483c90c3fe4-6de2cc23e7ff4fe4c8c5b6227afdf579229b1ed8" TargetMode="External"/><Relationship Id="rId12" Type="http://schemas.openxmlformats.org/officeDocument/2006/relationships/hyperlink" Target="https://www.nmrc.gov.sg/grants/talent-development/csa" TargetMode="External"/><Relationship Id="rId17" Type="http://schemas.openxmlformats.org/officeDocument/2006/relationships/hyperlink" Target="https://www.nmrc.gov.sg/grants/competitive-research-grants/cs-irg" TargetMode="External"/><Relationship Id="rId33" Type="http://schemas.openxmlformats.org/officeDocument/2006/relationships/hyperlink" Target="mailto:MOH_NMRC@moh.gov.sg" TargetMode="External"/><Relationship Id="rId38" Type="http://schemas.openxmlformats.org/officeDocument/2006/relationships/hyperlink" Target="mailto:NIC_Ageing@moh.gov.sg." TargetMode="External"/><Relationship Id="rId59" Type="http://schemas.openxmlformats.org/officeDocument/2006/relationships/hyperlink" Target="mailto:tro@nhg.com.sg" TargetMode="External"/><Relationship Id="rId103" Type="http://schemas.openxmlformats.org/officeDocument/2006/relationships/hyperlink" Target="mailto:tripartite_id@ncid.sg" TargetMode="External"/><Relationship Id="rId108" Type="http://schemas.openxmlformats.org/officeDocument/2006/relationships/hyperlink" Target="https://www.a-star.edu.sg/Research/funding-opportunities/stdr" TargetMode="External"/><Relationship Id="rId124" Type="http://schemas.openxmlformats.org/officeDocument/2006/relationships/hyperlink" Target="https://aisingapore.org/technology/international-grant-calls/leveraging-ai-for-healthy-ageing/" TargetMode="External"/><Relationship Id="rId129" Type="http://schemas.openxmlformats.org/officeDocument/2006/relationships/hyperlink" Target="mailto:enquiry@nati.sg" TargetMode="External"/><Relationship Id="rId54" Type="http://schemas.openxmlformats.org/officeDocument/2006/relationships/hyperlink" Target="https://nhic.sg/web/index.php/our-funding/innovation-to-adopt" TargetMode="External"/><Relationship Id="rId70" Type="http://schemas.openxmlformats.org/officeDocument/2006/relationships/hyperlink" Target="https://www.nhic.sg/funding/develop-i2d/" TargetMode="External"/><Relationship Id="rId75" Type="http://schemas.openxmlformats.org/officeDocument/2006/relationships/hyperlink" Target="mailto:Tricia_TEO@moh.gov.sg" TargetMode="External"/><Relationship Id="rId91" Type="http://schemas.openxmlformats.org/officeDocument/2006/relationships/hyperlink" Target="mailto:liveability@temasekfoundation.org.sg" TargetMode="External"/><Relationship Id="rId96" Type="http://schemas.openxmlformats.org/officeDocument/2006/relationships/hyperlink" Target="https://www.a-star.edu.sg/nati/call-for-proposals-1" TargetMode="External"/><Relationship Id="rId1" Type="http://schemas.openxmlformats.org/officeDocument/2006/relationships/hyperlink" Target="https://www.palc.org.sg/research/research-themes/" TargetMode="External"/><Relationship Id="rId6" Type="http://schemas.openxmlformats.org/officeDocument/2006/relationships/hyperlink" Target="https://www.a-star.edu.sg/Research/funding-opportunities/grants-sponsorship/iaf-icp" TargetMode="External"/><Relationship Id="rId23" Type="http://schemas.openxmlformats.org/officeDocument/2006/relationships/hyperlink" Target="https://www.nmrc.gov.sg/grants/competitive-research-grants/of-lcg" TargetMode="External"/><Relationship Id="rId28" Type="http://schemas.openxmlformats.org/officeDocument/2006/relationships/hyperlink" Target="mailto:IAF_ICP@a-star.edu.sg" TargetMode="External"/><Relationship Id="rId49" Type="http://schemas.openxmlformats.org/officeDocument/2006/relationships/hyperlink" Target="https://www.a-star.edu.sg/Research/funding-opportunities/amed-a-star-joint-grant-call---tackling-and-conquering-cancer-complexity" TargetMode="External"/><Relationship Id="rId114" Type="http://schemas.openxmlformats.org/officeDocument/2006/relationships/hyperlink" Target="https://www.nmrc.gov.sg/grants/competitive-research-grants/hml/cognition" TargetMode="External"/><Relationship Id="rId119" Type="http://schemas.openxmlformats.org/officeDocument/2006/relationships/hyperlink" Target="https://www.a-star.edu.sg/nati" TargetMode="External"/><Relationship Id="rId44" Type="http://schemas.openxmlformats.org/officeDocument/2006/relationships/hyperlink" Target="mailto:NIC_Ageing@moh.gov.sg" TargetMode="External"/><Relationship Id="rId60" Type="http://schemas.openxmlformats.org/officeDocument/2006/relationships/hyperlink" Target="mailto:tro@nhg.com.sg" TargetMode="External"/><Relationship Id="rId65" Type="http://schemas.openxmlformats.org/officeDocument/2006/relationships/hyperlink" Target="mailto:TF_Singapore@tanoto-foundation.org" TargetMode="External"/><Relationship Id="rId81" Type="http://schemas.openxmlformats.org/officeDocument/2006/relationships/hyperlink" Target="mailto:mulina_kang@moh.gov.sg" TargetMode="External"/><Relationship Id="rId86" Type="http://schemas.openxmlformats.org/officeDocument/2006/relationships/hyperlink" Target="mailto:IAF_PP_MTC@hq.a-star.edu.sg" TargetMode="External"/><Relationship Id="rId130" Type="http://schemas.openxmlformats.org/officeDocument/2006/relationships/hyperlink" Target="https://www.a-star.edu.sg/nati" TargetMode="External"/><Relationship Id="rId13" Type="http://schemas.openxmlformats.org/officeDocument/2006/relationships/hyperlink" Target="https://www.nmrc.gov.sg/grants/talent-development/hcsa" TargetMode="External"/><Relationship Id="rId18" Type="http://schemas.openxmlformats.org/officeDocument/2006/relationships/hyperlink" Target="https://www.nmrc.gov.sg/grants/competitive-research-grants/cs-irg-nig" TargetMode="External"/><Relationship Id="rId39" Type="http://schemas.openxmlformats.org/officeDocument/2006/relationships/hyperlink" Target="mailto:research@singaporecancersociety.org.sg" TargetMode="External"/><Relationship Id="rId109" Type="http://schemas.openxmlformats.org/officeDocument/2006/relationships/hyperlink" Target="mailto:STDR_Secretariat@hq.a-star.edu.sg" TargetMode="External"/><Relationship Id="rId34" Type="http://schemas.openxmlformats.org/officeDocument/2006/relationships/hyperlink" Target="mailto:MOH_NMRC@moh.gov.sg" TargetMode="External"/><Relationship Id="rId50" Type="http://schemas.openxmlformats.org/officeDocument/2006/relationships/hyperlink" Target="mailto:IFINFO@smart.mit.edu" TargetMode="External"/><Relationship Id="rId55" Type="http://schemas.openxmlformats.org/officeDocument/2006/relationships/hyperlink" Target="https://www.nrf.gov.sg/grants/crp/" TargetMode="External"/><Relationship Id="rId76" Type="http://schemas.openxmlformats.org/officeDocument/2006/relationships/hyperlink" Target="mailto:Tricia_TEO@moh.gov.sg" TargetMode="External"/><Relationship Id="rId97" Type="http://schemas.openxmlformats.org/officeDocument/2006/relationships/hyperlink" Target="https://www.a-star.edu.sg/nati/call-for-proposals-1" TargetMode="External"/><Relationship Id="rId104" Type="http://schemas.openxmlformats.org/officeDocument/2006/relationships/hyperlink" Target="mailto:biopips@bti.a-star.edu.sg" TargetMode="External"/><Relationship Id="rId120" Type="http://schemas.openxmlformats.org/officeDocument/2006/relationships/hyperlink" Target="mailto:enquiry@nati.sg" TargetMode="External"/><Relationship Id="rId125" Type="http://schemas.openxmlformats.org/officeDocument/2006/relationships/hyperlink" Target="mailto:grantcall@aisingapore.org" TargetMode="External"/><Relationship Id="rId7" Type="http://schemas.openxmlformats.org/officeDocument/2006/relationships/hyperlink" Target="https://www.nhic.sg/funding/develop-i2d/" TargetMode="External"/><Relationship Id="rId71" Type="http://schemas.openxmlformats.org/officeDocument/2006/relationships/hyperlink" Target="mailto:tro@nhg.com.sg" TargetMode="External"/><Relationship Id="rId92" Type="http://schemas.openxmlformats.org/officeDocument/2006/relationships/hyperlink" Target="mailto:liveability@temasekfoundation.org.sg" TargetMode="External"/><Relationship Id="rId2" Type="http://schemas.openxmlformats.org/officeDocument/2006/relationships/hyperlink" Target="https://wearealive.sg/index.html" TargetMode="External"/><Relationship Id="rId29" Type="http://schemas.openxmlformats.org/officeDocument/2006/relationships/hyperlink" Target="mailto:HPPO@hq.a-star.edu.sg" TargetMode="External"/><Relationship Id="rId24" Type="http://schemas.openxmlformats.org/officeDocument/2006/relationships/hyperlink" Target="https://smart.mit.edu/innovation-centre/our-program/innovation-2-0" TargetMode="External"/><Relationship Id="rId40" Type="http://schemas.openxmlformats.org/officeDocument/2006/relationships/hyperlink" Target="https://www.a-star.edu.sg/Research/funding-opportunities/stdr" TargetMode="External"/><Relationship Id="rId45" Type="http://schemas.openxmlformats.org/officeDocument/2006/relationships/hyperlink" Target="https://www.a-star.edu.sg/Research/funding-opportunities/prenatal-ech" TargetMode="External"/><Relationship Id="rId66" Type="http://schemas.openxmlformats.org/officeDocument/2006/relationships/hyperlink" Target="https://imsva91-ctp.trendmicro.com/wis/clicktime/v1/query?url=https%3a%2f%2fwww.tanotofoundation.org%2fen%2fmedical%2dresearch%2f&amp;umid=F9056D31-0511-AB06-90D2-985D02B00AAF&amp;auth=6e3fe59570831a389716849e93b5d483c90c3fe4-7325c95283f4e186229529bddf2b5bf3f4e6229e" TargetMode="External"/><Relationship Id="rId87" Type="http://schemas.openxmlformats.org/officeDocument/2006/relationships/hyperlink" Target="https://www.nrf.gov.sg/grants/crp/" TargetMode="External"/><Relationship Id="rId110" Type="http://schemas.openxmlformats.org/officeDocument/2006/relationships/hyperlink" Target="mailto:irg_mtc@hq.a-star.edu.sg" TargetMode="External"/><Relationship Id="rId115" Type="http://schemas.openxmlformats.org/officeDocument/2006/relationships/hyperlink" Target="https://www.a-star.edu.sg/Research/funding-opportunities/mtc-medtech-psg" TargetMode="External"/><Relationship Id="rId131" Type="http://schemas.openxmlformats.org/officeDocument/2006/relationships/hyperlink" Target="https://www.nrf.gov.sg/grants/crp/" TargetMode="External"/><Relationship Id="rId61" Type="http://schemas.openxmlformats.org/officeDocument/2006/relationships/hyperlink" Target="mailto:tro@nhg.com.sg" TargetMode="External"/><Relationship Id="rId82" Type="http://schemas.openxmlformats.org/officeDocument/2006/relationships/hyperlink" Target="mailto:Joefina_LIM@moh.gov.sg" TargetMode="External"/><Relationship Id="rId19" Type="http://schemas.openxmlformats.org/officeDocument/2006/relationships/hyperlink" Target="https://www.nmrc.gov.sg/grants/competitive-research-grants/ctg" TargetMode="External"/><Relationship Id="rId14" Type="http://schemas.openxmlformats.org/officeDocument/2006/relationships/hyperlink" Target="https://www.nmrc.gov.sg/grants/talent-development/ta" TargetMode="External"/><Relationship Id="rId30" Type="http://schemas.openxmlformats.org/officeDocument/2006/relationships/hyperlink" Target="mailto:oh_amr_research@ncid.sg" TargetMode="External"/><Relationship Id="rId35" Type="http://schemas.openxmlformats.org/officeDocument/2006/relationships/hyperlink" Target="mailto:MOH_NMRC@moh.gov.sg" TargetMode="External"/><Relationship Id="rId56" Type="http://schemas.openxmlformats.org/officeDocument/2006/relationships/hyperlink" Target="https://www.nmrc.gov.sg/grants/competitive-research-grants/population-health-research-grant-new-investigator-grant" TargetMode="External"/><Relationship Id="rId77" Type="http://schemas.openxmlformats.org/officeDocument/2006/relationships/hyperlink" Target="mailto:chung_wing_yi@moh.gov.sg" TargetMode="External"/><Relationship Id="rId100" Type="http://schemas.openxmlformats.org/officeDocument/2006/relationships/hyperlink" Target="mailto:%20enquiry@nati.sg" TargetMode="External"/><Relationship Id="rId105" Type="http://schemas.openxmlformats.org/officeDocument/2006/relationships/hyperlink" Target="https://www.a-star.edu.sg/bti/programmes-in-bti/biologics-pharma-innovation-programme-singapore-(biopips)" TargetMode="External"/><Relationship Id="rId126" Type="http://schemas.openxmlformats.org/officeDocument/2006/relationships/hyperlink" Target="https://www.moh.gov.sg/others/research-grants/tcm-research-grant/" TargetMode="External"/><Relationship Id="rId8" Type="http://schemas.openxmlformats.org/officeDocument/2006/relationships/hyperlink" Target="https://www.nhic.sg/funding/industry-i2i/" TargetMode="External"/><Relationship Id="rId51" Type="http://schemas.openxmlformats.org/officeDocument/2006/relationships/hyperlink" Target="https://smart.mit.edu/innovation-centre/our-program/stdr-stream-2" TargetMode="External"/><Relationship Id="rId72" Type="http://schemas.openxmlformats.org/officeDocument/2006/relationships/hyperlink" Target="https://www.nhic.sg/funding/innovation-to-startup/" TargetMode="External"/><Relationship Id="rId93" Type="http://schemas.openxmlformats.org/officeDocument/2006/relationships/hyperlink" Target="https://www.a-star.edu.sg/sris" TargetMode="External"/><Relationship Id="rId98" Type="http://schemas.openxmlformats.org/officeDocument/2006/relationships/hyperlink" Target="https://www.a-star.edu.sg/nati/call-for-proposals-1" TargetMode="External"/><Relationship Id="rId121" Type="http://schemas.openxmlformats.org/officeDocument/2006/relationships/hyperlink" Target="https://ddei5-0-ctp.trendmicro.com/wis/clicktime/v1/query?url=https%3a%2f%2fwww.a%2dstar.edu.sg%2fsris&amp;umid=7C033093-2634-2C06-A233-CB6B11AB8D2B&amp;auth=47c05c838325d75a419a880435ac0d2beef06415-c0d49010ab3dc8d7382bf4780beb1b5a063e00f7" TargetMode="External"/><Relationship Id="rId3" Type="http://schemas.openxmlformats.org/officeDocument/2006/relationships/hyperlink" Target="mailto:NTF_HI_Prog@ttsh.com.sg" TargetMode="External"/><Relationship Id="rId25" Type="http://schemas.openxmlformats.org/officeDocument/2006/relationships/hyperlink" Target="https://www.nmrc.gov.sg/grants/competitive-research-grants/healthy-longevity-catalyst-award" TargetMode="External"/><Relationship Id="rId46" Type="http://schemas.openxmlformats.org/officeDocument/2006/relationships/hyperlink" Target="https://www.nmrc.gov.sg/grants/competitive-research-grants/population-health-research-grant-thematic-category" TargetMode="External"/><Relationship Id="rId67" Type="http://schemas.openxmlformats.org/officeDocument/2006/relationships/hyperlink" Target="mailto:tripartite_id@ncid.sg" TargetMode="External"/><Relationship Id="rId116" Type="http://schemas.openxmlformats.org/officeDocument/2006/relationships/hyperlink" Target="mailto:programmatic_mtc@hq.a-star.edu.sg" TargetMode="External"/><Relationship Id="rId20" Type="http://schemas.openxmlformats.org/officeDocument/2006/relationships/hyperlink" Target="https://www.nmrc.gov.sg/grants/competitive-research-grants/hsrg" TargetMode="External"/><Relationship Id="rId41" Type="http://schemas.openxmlformats.org/officeDocument/2006/relationships/hyperlink" Target="mailto:tro@nhg.com.sg" TargetMode="External"/><Relationship Id="rId62" Type="http://schemas.openxmlformats.org/officeDocument/2006/relationships/hyperlink" Target="mailto:tro@nhg.com.sg" TargetMode="External"/><Relationship Id="rId83" Type="http://schemas.openxmlformats.org/officeDocument/2006/relationships/hyperlink" Target="https://www.a-star.edu.sg/nati" TargetMode="External"/><Relationship Id="rId88" Type="http://schemas.openxmlformats.org/officeDocument/2006/relationships/hyperlink" Target="mailto:p.kiruthika@ntu.edu.sg" TargetMode="External"/><Relationship Id="rId111" Type="http://schemas.openxmlformats.org/officeDocument/2006/relationships/hyperlink" Target="https://t984-p547-blue-admin.prd.cwp2.sg/Research/funding-opportunities/ame-irg-yirg" TargetMode="External"/><Relationship Id="rId132" Type="http://schemas.openxmlformats.org/officeDocument/2006/relationships/printerSettings" Target="../printerSettings/printerSettings1.bin"/><Relationship Id="rId15" Type="http://schemas.openxmlformats.org/officeDocument/2006/relationships/hyperlink" Target="https://www.nmrc.gov.sg/grants/talent-development/nmrc-rtf" TargetMode="External"/><Relationship Id="rId36" Type="http://schemas.openxmlformats.org/officeDocument/2006/relationships/hyperlink" Target="https://www.nmrc.gov.sg/grants/competitive-research-grants/of-yirg" TargetMode="External"/><Relationship Id="rId57" Type="http://schemas.openxmlformats.org/officeDocument/2006/relationships/hyperlink" Target="https://www.nmrc.gov.sg/grants/competitive-research-grants/population-health-research-grant-open-category" TargetMode="External"/><Relationship Id="rId106" Type="http://schemas.openxmlformats.org/officeDocument/2006/relationships/hyperlink" Target="https://www.takeda.com/en-au/what-we-do/research--development/cockpi-t" TargetMode="External"/><Relationship Id="rId127" Type="http://schemas.openxmlformats.org/officeDocument/2006/relationships/hyperlink" Target="mailto:MOH_TRAC_secretariat@moh.gov.sg" TargetMode="External"/><Relationship Id="rId10" Type="http://schemas.openxmlformats.org/officeDocument/2006/relationships/hyperlink" Target="https://www.nmrc.gov.sg/grants/talent-development/clinician-innovator-award" TargetMode="External"/><Relationship Id="rId31" Type="http://schemas.openxmlformats.org/officeDocument/2006/relationships/hyperlink" Target="mailto:MOH_NMRC@moh.gov.sg" TargetMode="External"/><Relationship Id="rId52" Type="http://schemas.openxmlformats.org/officeDocument/2006/relationships/hyperlink" Target="https://www.msf.gov.sg/research-data/research-grants" TargetMode="External"/><Relationship Id="rId73" Type="http://schemas.openxmlformats.org/officeDocument/2006/relationships/hyperlink" Target="mailto:Jilessica_XH_LEE@moh.gov.sg" TargetMode="External"/><Relationship Id="rId78" Type="http://schemas.openxmlformats.org/officeDocument/2006/relationships/hyperlink" Target="mailto:Cheryl_CHEN@moh.gov.sg" TargetMode="External"/><Relationship Id="rId94" Type="http://schemas.openxmlformats.org/officeDocument/2006/relationships/hyperlink" Target="mailto:Sherry_Tan@sris.a-star.edu.sg" TargetMode="External"/><Relationship Id="rId99" Type="http://schemas.openxmlformats.org/officeDocument/2006/relationships/hyperlink" Target="mailto:%20enquiry@nati.sg" TargetMode="External"/><Relationship Id="rId101" Type="http://schemas.openxmlformats.org/officeDocument/2006/relationships/hyperlink" Target="mailto:%20enquiry@nati.sg" TargetMode="External"/><Relationship Id="rId122" Type="http://schemas.openxmlformats.org/officeDocument/2006/relationships/hyperlink" Target="mailto:Sherry_Tan@sris.a-star.edu.sg" TargetMode="External"/><Relationship Id="rId4" Type="http://schemas.openxmlformats.org/officeDocument/2006/relationships/hyperlink" Target="https://www.a-star.edu.sg/Research/funding-opportunities/grants-sponsorship/iaf-icp" TargetMode="External"/><Relationship Id="rId9" Type="http://schemas.openxmlformats.org/officeDocument/2006/relationships/hyperlink" Target="https://www.ncid.sg/Health-Professionals/Pages/Grants-and-Fellowships.aspx" TargetMode="External"/><Relationship Id="rId26" Type="http://schemas.openxmlformats.org/officeDocument/2006/relationships/hyperlink" Target="https://www.singaporecancersociety.org.sg/about/cancer-research.html" TargetMode="External"/><Relationship Id="rId47" Type="http://schemas.openxmlformats.org/officeDocument/2006/relationships/hyperlink" Target="mailto:liveability@temasekfoundation.org.sg" TargetMode="External"/><Relationship Id="rId68" Type="http://schemas.openxmlformats.org/officeDocument/2006/relationships/hyperlink" Target="https://www.nhic.sg/funding/develop-i2d/" TargetMode="External"/><Relationship Id="rId89" Type="http://schemas.openxmlformats.org/officeDocument/2006/relationships/hyperlink" Target="https://www.temasekfoundation.org.sg/grant-calls" TargetMode="External"/><Relationship Id="rId112" Type="http://schemas.openxmlformats.org/officeDocument/2006/relationships/hyperlink" Target="https://smart.mit.edu/innovation-centre/our-program/innovation-2-0" TargetMode="External"/><Relationship Id="rId133" Type="http://schemas.openxmlformats.org/officeDocument/2006/relationships/table" Target="../tables/table1.xml"/></Relationships>
</file>

<file path=xl/worksheets/_rels/sheet2.xml.rels><?xml version="1.0" encoding="UTF-8" standalone="yes"?>
<Relationships xmlns="http://schemas.openxmlformats.org/package/2006/relationships"><Relationship Id="rId8" Type="http://schemas.openxmlformats.org/officeDocument/2006/relationships/hyperlink" Target="https://docs.google.com/forms/d/e/1FAIpQLSdxsZPUAiWIjY7YSA-o-jBNvZaJJ_EfCfhw5HS4TJ_U44nToQ/viewform?usp=sf_link" TargetMode="External"/><Relationship Id="rId13" Type="http://schemas.openxmlformats.org/officeDocument/2006/relationships/hyperlink" Target="https://imsva91-ctp.trendmicro.com/wis/clicktime/v1/query?url=https%3a%2f%2fforms.office.com%2fpages%2fresponsepage.aspx%3fid%3dP%5fnIomsSlkWjYIlBqJhLCGGo62T9TMxGso9amuIW9FFUNUdPTzY2SjZKVlFIOE5LT0JROERNTldTUy4u&amp;umid=CCC13E42-0B1B-7A06-B5F2-FA5193402EEC&amp;auth=6e3fe59570831a389716849e93b5d483c90c3fe4-16ac6e69ea99f0375adcd471047c113d96dbd1e5" TargetMode="External"/><Relationship Id="rId18" Type="http://schemas.openxmlformats.org/officeDocument/2006/relationships/hyperlink" Target="https://imsva91-ctp.trendmicro.com/wis/clicktime/v1/query?url=https%3a%2f%2fzoom.us%2fmeeting%2fregister%2ftJwsduqtrzMjHtQvXEDABrtsZs%5f6g7bkRUkF&amp;umid=11AE6301-135D-FE06-9633-A7100AAA3F86&amp;auth=6e3fe59570831a389716849e93b5d483c90c3fe4-28bc1b5456aab627108431f79ad9d20421c44140" TargetMode="External"/><Relationship Id="rId26" Type="http://schemas.openxmlformats.org/officeDocument/2006/relationships/hyperlink" Target="mailto:enquiry@nati.sg" TargetMode="External"/><Relationship Id="rId3" Type="http://schemas.openxmlformats.org/officeDocument/2006/relationships/hyperlink" Target="https://zoom.us/webinar/register/WN_FmNkyoPERzmSNKiMJAVpzQ" TargetMode="External"/><Relationship Id="rId21" Type="http://schemas.openxmlformats.org/officeDocument/2006/relationships/hyperlink" Target="mailto:enquiry@nati.sg" TargetMode="External"/><Relationship Id="rId7" Type="http://schemas.openxmlformats.org/officeDocument/2006/relationships/hyperlink" Target="mailto:sbenquiry@hq.a-star.edu.sg" TargetMode="External"/><Relationship Id="rId12" Type="http://schemas.openxmlformats.org/officeDocument/2006/relationships/hyperlink" Target="https://us06web.zoom.us/j/82168569352?pwd=AmRaphX4zarfdTfMOkU1PAv00SMAYi.1" TargetMode="External"/><Relationship Id="rId17" Type="http://schemas.openxmlformats.org/officeDocument/2006/relationships/hyperlink" Target="mailto:info@eddc.sg" TargetMode="External"/><Relationship Id="rId25" Type="http://schemas.openxmlformats.org/officeDocument/2006/relationships/hyperlink" Target="https://forms.office.com/Pages/ResponsePage.aspx?id=SJPOFSq-K0aPwOF2WpsgSlSoXGp-fgdGq6a7lp-vKW1UOVFDM01YM1cwOEFDUDhIVjFVNUlEQkFKNy4u" TargetMode="External"/><Relationship Id="rId2" Type="http://schemas.openxmlformats.org/officeDocument/2006/relationships/hyperlink" Target="mailto:STDR_Secretariat@hq.a-star.edu.sg" TargetMode="External"/><Relationship Id="rId16" Type="http://schemas.openxmlformats.org/officeDocument/2006/relationships/hyperlink" Target="https://forms.office.com/Pages/ResponsePage.aspx?id=P_nIomsSlkWjYIlBqJhLCGGo62T9TMxGso9amuIW9FFUMVc0QjUxRkxZMDdZV1ZJQ0ZESDFMVVo2NC4u" TargetMode="External"/><Relationship Id="rId20" Type="http://schemas.openxmlformats.org/officeDocument/2006/relationships/hyperlink" Target="https://zoom.us/webinar/register/WN_3J4tg4aIShuy3d8niAMgaQ" TargetMode="External"/><Relationship Id="rId29" Type="http://schemas.openxmlformats.org/officeDocument/2006/relationships/hyperlink" Target="mailto:enquiry@nati.sg" TargetMode="External"/><Relationship Id="rId1" Type="http://schemas.openxmlformats.org/officeDocument/2006/relationships/hyperlink" Target="https://imsva91-ctp.trendmicro.com/wis/clicktime/v1/query?url=https%3a%2f%2fform.gov.sg%2f64b77cd87075fe0011f724b0&amp;umid=92CB8CBA-01D6-D806-9EB8-2B0D2047F290&amp;auth=6e3fe59570831a389716849e93b5d483c90c3fe4-d96bc8fc4c3dbafa8e104111570242493ef8eefe" TargetMode="External"/><Relationship Id="rId6" Type="http://schemas.openxmlformats.org/officeDocument/2006/relationships/hyperlink" Target="https://imsva91-ctp.trendmicro.com/wis/clicktime/v1/query?url=https%3a%2f%2fzoom.us%2fmeeting%2fregister%2ftJwqdeGsrDwoGdN4FGVe39ijPPZz%5fWO4uLNg&amp;umid=0BE832E1-0304-A706-A9EC-417BB08EB837&amp;auth=6e3fe59570831a389716849e93b5d483c90c3fe4-71a74cbe6f746384189798338ad6f94e4fceb974" TargetMode="External"/><Relationship Id="rId11" Type="http://schemas.openxmlformats.org/officeDocument/2006/relationships/hyperlink" Target="https://zoom.us/j/92023417452" TargetMode="External"/><Relationship Id="rId24" Type="http://schemas.openxmlformats.org/officeDocument/2006/relationships/hyperlink" Target="mailto:STDR_Secretariat@hq.a-star.edu.sg" TargetMode="External"/><Relationship Id="rId32" Type="http://schemas.openxmlformats.org/officeDocument/2006/relationships/table" Target="../tables/table2.xml"/><Relationship Id="rId5" Type="http://schemas.openxmlformats.org/officeDocument/2006/relationships/hyperlink" Target="https://www.gevme.com/mtc-day-2023-39392214" TargetMode="External"/><Relationship Id="rId15" Type="http://schemas.openxmlformats.org/officeDocument/2006/relationships/hyperlink" Target="https://forms.office.com/r/W8h9sEmbVi" TargetMode="External"/><Relationship Id="rId23" Type="http://schemas.openxmlformats.org/officeDocument/2006/relationships/hyperlink" Target="https://imsva91-ctp.trendmicro.com/wis/clicktime/v1/query?url=https%3a%2f%2fzoom.us%2fwebinar%2fregister%2fWN%5f%5fWd1mhcoRFmEaxCwArXBmQ&amp;umid=BDBCD185-16F7-3D06-B2AD-DF2062FD4735&amp;auth=6e3fe59570831a389716849e93b5d483c90c3fe4-aea61381f748473d6db965f31607a5bcfaa32441" TargetMode="External"/><Relationship Id="rId28" Type="http://schemas.openxmlformats.org/officeDocument/2006/relationships/hyperlink" Target="https://forms.office.com/pages/responsepage.aspx?id=P_nIomsSlkWjYIlBqJhLCKDXIX_02ERJmLUr3PM-qyFUMTQ5UklPRkVFSU5DTldVUzNGOFJYSEhYSi4u&amp;route=shorturl" TargetMode="External"/><Relationship Id="rId10" Type="http://schemas.openxmlformats.org/officeDocument/2006/relationships/hyperlink" Target="https://zoom.us/j/92023417452" TargetMode="External"/><Relationship Id="rId19" Type="http://schemas.openxmlformats.org/officeDocument/2006/relationships/hyperlink" Target="https://zoom.us/webinar/register/WN_rLSwDLURSS-tV8W7RstSGQ" TargetMode="External"/><Relationship Id="rId31" Type="http://schemas.openxmlformats.org/officeDocument/2006/relationships/printerSettings" Target="../printerSettings/printerSettings2.bin"/><Relationship Id="rId4" Type="http://schemas.openxmlformats.org/officeDocument/2006/relationships/hyperlink" Target="mailto:innovate@nhg.com.sg" TargetMode="External"/><Relationship Id="rId9" Type="http://schemas.openxmlformats.org/officeDocument/2006/relationships/hyperlink" Target="mailto:IGINFO@smart.mit.edu" TargetMode="External"/><Relationship Id="rId14" Type="http://schemas.openxmlformats.org/officeDocument/2006/relationships/hyperlink" Target="mailto:info@eddc.sg" TargetMode="External"/><Relationship Id="rId22" Type="http://schemas.openxmlformats.org/officeDocument/2006/relationships/hyperlink" Target="mailto:enquiry@nati.sg" TargetMode="External"/><Relationship Id="rId27" Type="http://schemas.openxmlformats.org/officeDocument/2006/relationships/hyperlink" Target="https://forms.office.com/pages/responsepage.aspx?id=P_nIomsSlkWjYIlBqJhLCKDXIX_02ERJmLUr3PM-qyFUMTQ5UklPRkVFSU5DTldVUzNGOFJYSEhYSi4u&amp;route=shorturl" TargetMode="External"/><Relationship Id="rId30" Type="http://schemas.openxmlformats.org/officeDocument/2006/relationships/hyperlink" Target="https://nus-sg.zoom.us/meeting/register/KaIS6K0bSRmLmKju3-jqpg" TargetMode="Externa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nhic.sg/web/index.php/our-funding" TargetMode="External"/><Relationship Id="rId7" Type="http://schemas.openxmlformats.org/officeDocument/2006/relationships/hyperlink" Target="https://smart.mit.edu/innovation-centre/our-program" TargetMode="External"/><Relationship Id="rId2" Type="http://schemas.openxmlformats.org/officeDocument/2006/relationships/hyperlink" Target="https://www.nrf.gov.sg/" TargetMode="External"/><Relationship Id="rId1" Type="http://schemas.openxmlformats.org/officeDocument/2006/relationships/hyperlink" Target="https://www.a-star.edu.sg/Research/funding-opportunities" TargetMode="External"/><Relationship Id="rId6" Type="http://schemas.openxmlformats.org/officeDocument/2006/relationships/hyperlink" Target="https://www.temasekfoundation.org.sg/grant-calls" TargetMode="External"/><Relationship Id="rId5" Type="http://schemas.openxmlformats.org/officeDocument/2006/relationships/hyperlink" Target="https://www.singaporecancersociety.org.sg/about/cancer-research.html" TargetMode="External"/><Relationship Id="rId4" Type="http://schemas.openxmlformats.org/officeDocument/2006/relationships/hyperlink" Target="https://www.nmrc.gov.sg/grants" TargetMode="External"/><Relationship Id="rId9"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145CF-7F8F-4452-BDDA-A26AA9B97748}">
  <sheetPr codeName="Sheet1"/>
  <dimension ref="A1:M92"/>
  <sheetViews>
    <sheetView showGridLines="0" tabSelected="1" zoomScale="70" zoomScaleNormal="70" workbookViewId="0">
      <pane ySplit="13" topLeftCell="A16" activePane="bottomLeft" state="frozen"/>
      <selection pane="bottomLeft" activeCell="H29" sqref="H29"/>
    </sheetView>
  </sheetViews>
  <sheetFormatPr defaultRowHeight="15"/>
  <cols>
    <col min="1" max="1" width="11.85546875" customWidth="1"/>
    <col min="2" max="2" width="46.42578125" customWidth="1"/>
    <col min="3" max="3" width="18" customWidth="1"/>
    <col min="4" max="4" width="17.140625" customWidth="1"/>
    <col min="5" max="5" width="16.7109375" customWidth="1"/>
    <col min="6" max="6" width="27.7109375" customWidth="1"/>
    <col min="7" max="7" width="18.140625" customWidth="1"/>
    <col min="8" max="8" width="59" customWidth="1"/>
    <col min="9" max="9" width="85.28515625" style="7" bestFit="1" customWidth="1"/>
    <col min="10" max="10" width="40" style="7" customWidth="1"/>
    <col min="11" max="11" width="15.7109375" style="27" bestFit="1" customWidth="1"/>
    <col min="12" max="12" width="20.140625" style="28" hidden="1" customWidth="1"/>
    <col min="13" max="13" width="26.42578125" style="28" hidden="1" customWidth="1"/>
  </cols>
  <sheetData>
    <row r="1" spans="1:13">
      <c r="A1" s="1"/>
      <c r="B1" s="2"/>
    </row>
    <row r="2" spans="1:13" ht="26.25">
      <c r="A2" s="11" t="s">
        <v>0</v>
      </c>
    </row>
    <row r="3" spans="1:13">
      <c r="A3" s="1" t="s">
        <v>1</v>
      </c>
    </row>
    <row r="4" spans="1:13">
      <c r="A4" s="24"/>
      <c r="B4" s="24"/>
      <c r="C4" s="24"/>
      <c r="D4" s="24"/>
      <c r="E4" s="24"/>
      <c r="F4" s="24"/>
      <c r="G4" s="24"/>
      <c r="H4" s="24"/>
      <c r="I4" s="25"/>
      <c r="J4" s="25"/>
      <c r="K4" s="29"/>
      <c r="L4" s="30"/>
      <c r="M4" s="30"/>
    </row>
    <row r="5" spans="1:13">
      <c r="A5" t="s">
        <v>2</v>
      </c>
    </row>
    <row r="6" spans="1:13" s="23" customFormat="1">
      <c r="A6" s="60" t="s">
        <v>3</v>
      </c>
      <c r="B6" s="3"/>
      <c r="C6" s="22"/>
      <c r="D6" s="3"/>
      <c r="E6" s="3"/>
      <c r="F6" s="3"/>
      <c r="G6" s="3"/>
      <c r="H6" s="3"/>
      <c r="I6" s="7"/>
      <c r="J6" s="7"/>
      <c r="K6" s="27"/>
      <c r="L6" s="27"/>
      <c r="M6" s="27"/>
    </row>
    <row r="7" spans="1:13" s="23" customFormat="1">
      <c r="A7" s="3" t="s">
        <v>4</v>
      </c>
      <c r="B7" s="3"/>
      <c r="C7" s="3"/>
      <c r="D7" s="3"/>
      <c r="E7" s="3"/>
      <c r="F7" s="3"/>
      <c r="G7" s="3"/>
      <c r="H7" s="3"/>
      <c r="I7" s="7"/>
      <c r="J7" s="7"/>
      <c r="K7" s="27"/>
      <c r="L7" s="27"/>
      <c r="M7" s="27"/>
    </row>
    <row r="8" spans="1:13">
      <c r="A8" t="s">
        <v>5</v>
      </c>
    </row>
    <row r="9" spans="1:13">
      <c r="A9" t="s">
        <v>6</v>
      </c>
    </row>
    <row r="10" spans="1:13">
      <c r="A10" s="1"/>
    </row>
    <row r="11" spans="1:13" ht="26.25">
      <c r="A11" s="12" t="s">
        <v>7</v>
      </c>
      <c r="B11" s="13"/>
      <c r="C11" s="26">
        <f ca="1">COUNTIF($K:$K,"open")</f>
        <v>14</v>
      </c>
    </row>
    <row r="12" spans="1:13">
      <c r="A12" s="10"/>
    </row>
    <row r="13" spans="1:13" ht="30">
      <c r="A13" s="31" t="s">
        <v>8</v>
      </c>
      <c r="B13" s="32" t="s">
        <v>9</v>
      </c>
      <c r="C13" s="32" t="s">
        <v>10</v>
      </c>
      <c r="D13" s="32" t="s">
        <v>11</v>
      </c>
      <c r="E13" s="32" t="s">
        <v>12</v>
      </c>
      <c r="F13" s="33" t="s">
        <v>13</v>
      </c>
      <c r="G13" s="33" t="s">
        <v>14</v>
      </c>
      <c r="H13" s="34" t="s">
        <v>15</v>
      </c>
      <c r="I13" s="31" t="s">
        <v>16</v>
      </c>
      <c r="J13" s="31" t="s">
        <v>17</v>
      </c>
      <c r="K13" s="35" t="s">
        <v>18</v>
      </c>
      <c r="L13" s="35" t="s">
        <v>19</v>
      </c>
      <c r="M13" s="35" t="s">
        <v>20</v>
      </c>
    </row>
    <row r="14" spans="1:13" ht="135" hidden="1">
      <c r="A14" s="5" t="s">
        <v>21</v>
      </c>
      <c r="B14" s="5" t="s">
        <v>22</v>
      </c>
      <c r="C14" s="18" t="s">
        <v>23</v>
      </c>
      <c r="D14" s="17">
        <v>45071</v>
      </c>
      <c r="E14" s="17">
        <v>45127</v>
      </c>
      <c r="F14" s="20">
        <v>250000</v>
      </c>
      <c r="G14" s="6" t="s">
        <v>24</v>
      </c>
      <c r="H14" s="7" t="s">
        <v>25</v>
      </c>
      <c r="I14" s="4" t="s">
        <v>26</v>
      </c>
      <c r="J14" s="14" t="s">
        <v>27</v>
      </c>
      <c r="K14" s="28" t="str">
        <f ca="1">IF(Table1[[#This Row],[Grant Call Frequency]]="open year-round","Open",IF(Table1[[#This Row],[Grant call closing]]="not specified","Closed",IF(Table1[[#This Row],[Grant call closing]]&gt;=TODAY(),"Open","Closed")))</f>
        <v>Closed</v>
      </c>
      <c r="L14" s="28" t="s">
        <v>28</v>
      </c>
    </row>
    <row r="15" spans="1:13" ht="60" hidden="1">
      <c r="A15" s="5" t="s">
        <v>21</v>
      </c>
      <c r="B15" s="5" t="s">
        <v>29</v>
      </c>
      <c r="C15" s="5" t="s">
        <v>23</v>
      </c>
      <c r="D15" s="17">
        <v>45128</v>
      </c>
      <c r="E15" s="17">
        <v>45159</v>
      </c>
      <c r="F15" s="6" t="s">
        <v>30</v>
      </c>
      <c r="G15" s="6" t="s">
        <v>31</v>
      </c>
      <c r="H15" s="5" t="s">
        <v>32</v>
      </c>
      <c r="I15" s="4" t="s">
        <v>33</v>
      </c>
      <c r="J15" s="4" t="s">
        <v>34</v>
      </c>
      <c r="K15" s="28" t="str">
        <f ca="1">IF(Table1[[#This Row],[Grant Call Frequency]]="open year-round","Open",IF(Table1[[#This Row],[Grant call closing]]="not specified","Closed",IF(Table1[[#This Row],[Grant call closing]]&gt;=TODAY(),"Open","Closed")))</f>
        <v>Closed</v>
      </c>
      <c r="L15" s="28" t="s">
        <v>28</v>
      </c>
    </row>
    <row r="16" spans="1:13" ht="60">
      <c r="A16" s="5" t="s">
        <v>21</v>
      </c>
      <c r="B16" s="5" t="s">
        <v>35</v>
      </c>
      <c r="C16" s="5" t="s">
        <v>36</v>
      </c>
      <c r="D16" s="5" t="s">
        <v>37</v>
      </c>
      <c r="E16" s="5" t="s">
        <v>37</v>
      </c>
      <c r="F16" s="6" t="s">
        <v>38</v>
      </c>
      <c r="G16" s="6" t="s">
        <v>24</v>
      </c>
      <c r="H16" s="5" t="s">
        <v>39</v>
      </c>
      <c r="I16" s="63" t="s">
        <v>40</v>
      </c>
      <c r="J16" s="4" t="s">
        <v>41</v>
      </c>
      <c r="K16" s="28" t="str">
        <f ca="1">IF(Table1[[#This Row],[Grant Call Frequency]]="open year-round","Open",IF(Table1[[#This Row],[Grant call closing]]="not specified","Closed",IF(Table1[[#This Row],[Grant call closing]]&gt;=TODAY(),"Open","Closed")))</f>
        <v>Open</v>
      </c>
      <c r="L16" s="28" t="s">
        <v>28</v>
      </c>
    </row>
    <row r="17" spans="1:13" ht="120">
      <c r="A17" s="5" t="s">
        <v>21</v>
      </c>
      <c r="B17" s="5" t="s">
        <v>42</v>
      </c>
      <c r="C17" s="5" t="s">
        <v>36</v>
      </c>
      <c r="D17" s="5" t="s">
        <v>37</v>
      </c>
      <c r="E17" s="5" t="s">
        <v>37</v>
      </c>
      <c r="F17" s="6" t="s">
        <v>43</v>
      </c>
      <c r="G17" s="6" t="s">
        <v>44</v>
      </c>
      <c r="H17" s="5" t="s">
        <v>45</v>
      </c>
      <c r="I17" s="63" t="s">
        <v>40</v>
      </c>
      <c r="J17" s="4" t="s">
        <v>46</v>
      </c>
      <c r="K17" s="28" t="str">
        <f ca="1">IF(Table1[[#This Row],[Grant Call Frequency]]="open year-round","Open",IF(Table1[[#This Row],[Grant call closing]]="not specified","Closed",IF(Table1[[#This Row],[Grant call closing]]&gt;=TODAY(),"Open","Closed")))</f>
        <v>Open</v>
      </c>
      <c r="L17" s="28" t="s">
        <v>28</v>
      </c>
    </row>
    <row r="18" spans="1:13" ht="300" hidden="1">
      <c r="A18" s="5" t="s">
        <v>21</v>
      </c>
      <c r="B18" s="5" t="s">
        <v>47</v>
      </c>
      <c r="C18" s="5" t="s">
        <v>48</v>
      </c>
      <c r="D18" s="17">
        <v>45180</v>
      </c>
      <c r="E18" s="17">
        <v>45225</v>
      </c>
      <c r="F18" s="6" t="s">
        <v>49</v>
      </c>
      <c r="G18" s="6" t="s">
        <v>50</v>
      </c>
      <c r="H18" s="5" t="s">
        <v>51</v>
      </c>
      <c r="I18" s="4" t="s">
        <v>52</v>
      </c>
      <c r="J18" s="8" t="s">
        <v>53</v>
      </c>
      <c r="K18" s="28" t="str">
        <f ca="1">IF(Table1[[#This Row],[Grant Call Frequency]]="open year-round","Open",IF(Table1[[#This Row],[Grant call closing]]="not specified","Closed",IF(Table1[[#This Row],[Grant call closing]]&gt;=TODAY(),"Open","Closed")))</f>
        <v>Closed</v>
      </c>
      <c r="L18" s="28" t="s">
        <v>28</v>
      </c>
      <c r="M18" s="28" t="s">
        <v>54</v>
      </c>
    </row>
    <row r="19" spans="1:13" ht="105" hidden="1">
      <c r="A19" s="7" t="s">
        <v>55</v>
      </c>
      <c r="B19" s="7" t="s">
        <v>56</v>
      </c>
      <c r="C19" s="7" t="s">
        <v>23</v>
      </c>
      <c r="D19" s="5" t="s">
        <v>23</v>
      </c>
      <c r="E19" s="7" t="s">
        <v>23</v>
      </c>
      <c r="F19" s="8">
        <v>60000</v>
      </c>
      <c r="G19" s="8" t="s">
        <v>57</v>
      </c>
      <c r="H19" s="7" t="s">
        <v>58</v>
      </c>
      <c r="I19" s="15" t="s">
        <v>59</v>
      </c>
      <c r="J19" s="16" t="s">
        <v>60</v>
      </c>
      <c r="K19" s="28" t="str">
        <f ca="1">IF(Table1[[#This Row],[Grant Call Frequency]]="open year-round","Open",IF(Table1[[#This Row],[Grant call closing]]="not specified","Closed",IF(Table1[[#This Row],[Grant call closing]]&gt;=TODAY(),"Open","Closed")))</f>
        <v>Closed</v>
      </c>
      <c r="L19" s="28" t="s">
        <v>61</v>
      </c>
    </row>
    <row r="20" spans="1:13" hidden="1">
      <c r="A20" s="7" t="s">
        <v>62</v>
      </c>
      <c r="B20" s="7" t="s">
        <v>63</v>
      </c>
      <c r="C20" s="7" t="s">
        <v>23</v>
      </c>
      <c r="D20" s="5" t="s">
        <v>23</v>
      </c>
      <c r="E20" s="7" t="s">
        <v>23</v>
      </c>
      <c r="F20" s="8">
        <v>10700</v>
      </c>
      <c r="G20" s="8" t="s">
        <v>64</v>
      </c>
      <c r="H20" s="7" t="s">
        <v>23</v>
      </c>
      <c r="I20" s="7" t="s">
        <v>65</v>
      </c>
      <c r="J20" s="7" t="s">
        <v>65</v>
      </c>
      <c r="K20" s="28" t="str">
        <f ca="1">IF(Table1[[#This Row],[Grant Call Frequency]]="open year-round","Open",IF(Table1[[#This Row],[Grant call closing]]="not specified","Closed",IF(Table1[[#This Row],[Grant call closing]]&gt;=TODAY(),"Open","Closed")))</f>
        <v>Closed</v>
      </c>
      <c r="L20" s="28" t="s">
        <v>61</v>
      </c>
    </row>
    <row r="21" spans="1:13" ht="75" hidden="1">
      <c r="A21" s="5" t="s">
        <v>66</v>
      </c>
      <c r="B21" s="5" t="s">
        <v>67</v>
      </c>
      <c r="C21" s="5" t="s">
        <v>23</v>
      </c>
      <c r="D21" s="18" t="s">
        <v>23</v>
      </c>
      <c r="E21" s="17">
        <v>44986</v>
      </c>
      <c r="F21" s="6">
        <v>150000</v>
      </c>
      <c r="G21" s="6" t="s">
        <v>23</v>
      </c>
      <c r="H21" s="5" t="s">
        <v>68</v>
      </c>
      <c r="I21" s="4" t="s">
        <v>69</v>
      </c>
      <c r="J21" s="4" t="s">
        <v>70</v>
      </c>
      <c r="K21" s="28" t="str">
        <f ca="1">IF(Table1[[#This Row],[Grant Call Frequency]]="open year-round","Open",IF(Table1[[#This Row],[Grant call closing]]="not specified","Closed",IF(Table1[[#This Row],[Grant call closing]]&gt;=TODAY(),"Open","Closed")))</f>
        <v>Closed</v>
      </c>
      <c r="L21" s="28" t="s">
        <v>71</v>
      </c>
    </row>
    <row r="22" spans="1:13" ht="337.5" hidden="1">
      <c r="A22" s="5" t="s">
        <v>21</v>
      </c>
      <c r="B22" s="5" t="s">
        <v>72</v>
      </c>
      <c r="C22" s="18"/>
      <c r="D22" s="17">
        <v>45418</v>
      </c>
      <c r="E22" s="17">
        <v>45464</v>
      </c>
      <c r="F22" s="7" t="s">
        <v>73</v>
      </c>
      <c r="G22" s="6" t="s">
        <v>24</v>
      </c>
      <c r="H22" s="65" t="s">
        <v>74</v>
      </c>
      <c r="I22" s="44" t="s">
        <v>75</v>
      </c>
      <c r="J22" s="44" t="s">
        <v>76</v>
      </c>
      <c r="K22" s="27" t="str">
        <f ca="1">IF(Table1[[#This Row],[Grant Call Frequency]]="open year-round","Open",IF(Table1[[#This Row],[Grant call closing]]="not specified","Closed",IF(Table1[[#This Row],[Grant call closing]]&gt;=TODAY(),"Open","Closed")))</f>
        <v>Closed</v>
      </c>
    </row>
    <row r="23" spans="1:13" ht="360" hidden="1">
      <c r="A23" s="5" t="s">
        <v>77</v>
      </c>
      <c r="B23" s="5" t="s">
        <v>78</v>
      </c>
      <c r="C23" s="5" t="s">
        <v>48</v>
      </c>
      <c r="D23" s="21">
        <v>45545</v>
      </c>
      <c r="E23" s="21">
        <v>45587</v>
      </c>
      <c r="F23" s="6" t="s">
        <v>23</v>
      </c>
      <c r="G23" s="6" t="s">
        <v>44</v>
      </c>
      <c r="H23" s="5" t="s">
        <v>79</v>
      </c>
      <c r="I23" s="4" t="s">
        <v>80</v>
      </c>
      <c r="J23" s="4" t="s">
        <v>81</v>
      </c>
      <c r="K23" s="28" t="str">
        <f ca="1">IF(Table1[[#This Row],[Grant Call Frequency]]="open year-round","Open",IF(Table1[[#This Row],[Grant call closing]]="not specified","Closed",IF(Table1[[#This Row],[Grant call closing]]&gt;=TODAY(),"Open","Closed")))</f>
        <v>Closed</v>
      </c>
      <c r="L23" s="28" t="s">
        <v>28</v>
      </c>
      <c r="M23" s="27" t="s">
        <v>82</v>
      </c>
    </row>
    <row r="24" spans="1:13" ht="30" hidden="1">
      <c r="A24" s="5" t="s">
        <v>83</v>
      </c>
      <c r="B24" s="5" t="s">
        <v>84</v>
      </c>
      <c r="C24" s="5" t="s">
        <v>85</v>
      </c>
      <c r="D24" s="21">
        <v>44956</v>
      </c>
      <c r="E24" s="21">
        <v>45000</v>
      </c>
      <c r="F24" s="6">
        <v>50000</v>
      </c>
      <c r="G24" s="6" t="s">
        <v>64</v>
      </c>
      <c r="H24" s="5" t="s">
        <v>86</v>
      </c>
      <c r="I24" s="7" t="s">
        <v>87</v>
      </c>
      <c r="J24" s="4" t="s">
        <v>88</v>
      </c>
      <c r="K24" s="28" t="str">
        <f ca="1">IF(Table1[[#This Row],[Grant Call Frequency]]="open year-round","Open",IF(Table1[[#This Row],[Grant call closing]]="not specified","Closed",IF(Table1[[#This Row],[Grant call closing]]&gt;=TODAY(),"Open","Closed")))</f>
        <v>Closed</v>
      </c>
      <c r="L24" s="28" t="s">
        <v>83</v>
      </c>
      <c r="M24" s="28" t="s">
        <v>89</v>
      </c>
    </row>
    <row r="25" spans="1:13" ht="60" hidden="1">
      <c r="A25" s="5" t="s">
        <v>90</v>
      </c>
      <c r="B25" s="5" t="s">
        <v>91</v>
      </c>
      <c r="C25" s="5" t="s">
        <v>85</v>
      </c>
      <c r="D25" s="21">
        <v>45096</v>
      </c>
      <c r="E25" s="21">
        <v>45135</v>
      </c>
      <c r="F25" s="6">
        <v>100000</v>
      </c>
      <c r="G25" s="6" t="s">
        <v>64</v>
      </c>
      <c r="H25" s="5" t="s">
        <v>86</v>
      </c>
      <c r="I25" s="7" t="s">
        <v>87</v>
      </c>
      <c r="J25" s="4" t="s">
        <v>88</v>
      </c>
      <c r="K25" s="28" t="str">
        <f ca="1">IF(Table1[[#This Row],[Grant Call Frequency]]="open year-round","Open",IF(Table1[[#This Row],[Grant call closing]]="not specified","Closed",IF(Table1[[#This Row],[Grant call closing]]&gt;=TODAY(),"Open","Closed")))</f>
        <v>Closed</v>
      </c>
      <c r="L25" s="28" t="s">
        <v>83</v>
      </c>
      <c r="M25" s="28" t="s">
        <v>92</v>
      </c>
    </row>
    <row r="26" spans="1:13" ht="45" hidden="1">
      <c r="A26" s="5" t="s">
        <v>93</v>
      </c>
      <c r="B26" s="5" t="s">
        <v>94</v>
      </c>
      <c r="C26" s="18" t="s">
        <v>23</v>
      </c>
      <c r="D26" s="19">
        <v>44866</v>
      </c>
      <c r="E26" s="17">
        <v>45142</v>
      </c>
      <c r="F26" s="20">
        <v>1000000</v>
      </c>
      <c r="G26" s="6" t="s">
        <v>95</v>
      </c>
      <c r="H26" s="7" t="s">
        <v>96</v>
      </c>
      <c r="I26" s="4" t="s">
        <v>97</v>
      </c>
      <c r="J26" s="4" t="s">
        <v>98</v>
      </c>
      <c r="K26" s="28" t="str">
        <f ca="1">IF(Table1[[#This Row],[Grant Call Frequency]]="open year-round","Open",IF(Table1[[#This Row],[Grant call closing]]="not specified","Closed",IF(Table1[[#This Row],[Grant call closing]]&gt;=TODAY(),"Open","Closed")))</f>
        <v>Closed</v>
      </c>
      <c r="L26" s="28" t="s">
        <v>28</v>
      </c>
    </row>
    <row r="27" spans="1:13" ht="195" hidden="1">
      <c r="A27" s="5" t="s">
        <v>99</v>
      </c>
      <c r="B27" s="5" t="s">
        <v>100</v>
      </c>
      <c r="C27" s="18" t="s">
        <v>23</v>
      </c>
      <c r="D27" s="17">
        <v>45635</v>
      </c>
      <c r="E27" s="17">
        <v>45733</v>
      </c>
      <c r="F27" s="57">
        <v>1333000</v>
      </c>
      <c r="G27" s="6" t="s">
        <v>24</v>
      </c>
      <c r="H27" s="7" t="s">
        <v>101</v>
      </c>
      <c r="I27" s="15" t="s">
        <v>102</v>
      </c>
      <c r="J27" s="52" t="s">
        <v>103</v>
      </c>
      <c r="K27" s="27" t="str">
        <f ca="1">IF(Table1[[#This Row],[Grant Call Frequency]]="open year-round","Open",IF(Table1[[#This Row],[Grant call closing]]="not specified","Closed",IF(Table1[[#This Row],[Grant call closing]]&gt;=TODAY(),"Open","Closed")))</f>
        <v>Closed</v>
      </c>
    </row>
    <row r="28" spans="1:13" ht="360" hidden="1">
      <c r="A28" s="5" t="s">
        <v>104</v>
      </c>
      <c r="B28" s="5" t="s">
        <v>105</v>
      </c>
      <c r="C28" s="18"/>
      <c r="D28" s="17">
        <v>45425</v>
      </c>
      <c r="E28" s="17">
        <v>45470</v>
      </c>
      <c r="F28" s="7" t="s">
        <v>106</v>
      </c>
      <c r="G28" s="6" t="s">
        <v>107</v>
      </c>
      <c r="H28" s="7" t="s">
        <v>108</v>
      </c>
      <c r="I28" s="54" t="s">
        <v>109</v>
      </c>
      <c r="J28" s="54" t="s">
        <v>110</v>
      </c>
      <c r="K28" s="27" t="str">
        <f ca="1">IF(Table1[[#This Row],[Grant Call Frequency]]="open year-round","Open",IF(Table1[[#This Row],[Grant call closing]]="not specified","Closed",IF(Table1[[#This Row],[Grant call closing]]&gt;=TODAY(),"Open","Closed")))</f>
        <v>Closed</v>
      </c>
    </row>
    <row r="29" spans="1:13" ht="409.5">
      <c r="A29" s="5" t="s">
        <v>111</v>
      </c>
      <c r="B29" s="5" t="s">
        <v>112</v>
      </c>
      <c r="C29" s="18" t="s">
        <v>23</v>
      </c>
      <c r="D29" s="17">
        <v>45597</v>
      </c>
      <c r="E29" s="17">
        <v>47118</v>
      </c>
      <c r="F29" s="7" t="s">
        <v>113</v>
      </c>
      <c r="G29" s="6" t="s">
        <v>114</v>
      </c>
      <c r="H29" s="7" t="s">
        <v>115</v>
      </c>
      <c r="J29" s="15" t="s">
        <v>116</v>
      </c>
      <c r="K29" s="27" t="str">
        <f ca="1">IF(Table1[[#This Row],[Grant Call Frequency]]="open year-round","Open",IF(Table1[[#This Row],[Grant call closing]]="not specified","Closed",IF(Table1[[#This Row],[Grant call closing]]&gt;=TODAY(),"Open","Closed")))</f>
        <v>Open</v>
      </c>
    </row>
    <row r="30" spans="1:13" ht="60">
      <c r="A30" s="5" t="s">
        <v>77</v>
      </c>
      <c r="B30" s="5" t="s">
        <v>117</v>
      </c>
      <c r="C30" s="5" t="s">
        <v>36</v>
      </c>
      <c r="D30" s="5" t="s">
        <v>37</v>
      </c>
      <c r="E30" s="5" t="s">
        <v>37</v>
      </c>
      <c r="F30" s="6">
        <v>2000000</v>
      </c>
      <c r="G30" s="6" t="s">
        <v>118</v>
      </c>
      <c r="H30" s="5" t="s">
        <v>23</v>
      </c>
      <c r="I30" s="63" t="s">
        <v>119</v>
      </c>
      <c r="J30" s="7" t="s">
        <v>65</v>
      </c>
      <c r="K30" s="28" t="str">
        <f ca="1">IF(Table1[[#This Row],[Grant Call Frequency]]="open year-round","Open",IF(Table1[[#This Row],[Grant call closing]]="not specified","Closed",IF(Table1[[#This Row],[Grant call closing]]&gt;=TODAY(),"Open","Closed")))</f>
        <v>Open</v>
      </c>
      <c r="L30" s="28" t="s">
        <v>28</v>
      </c>
    </row>
    <row r="31" spans="1:13" ht="45" hidden="1">
      <c r="A31" s="5" t="s">
        <v>93</v>
      </c>
      <c r="B31" s="5" t="s">
        <v>120</v>
      </c>
      <c r="C31" s="5" t="s">
        <v>121</v>
      </c>
      <c r="D31" s="5" t="s">
        <v>37</v>
      </c>
      <c r="E31" s="21">
        <v>45695</v>
      </c>
      <c r="F31" s="6">
        <v>300000</v>
      </c>
      <c r="G31" s="6" t="s">
        <v>64</v>
      </c>
      <c r="H31" s="5" t="s">
        <v>122</v>
      </c>
      <c r="I31" s="4" t="s">
        <v>123</v>
      </c>
      <c r="J31" s="4" t="s">
        <v>98</v>
      </c>
      <c r="K31" s="28" t="str">
        <f ca="1">IF(Table1[[#This Row],[Grant Call Frequency]]="open year-round","Open",IF(Table1[[#This Row],[Grant call closing]]="not specified","Closed",IF(Table1[[#This Row],[Grant call closing]]&gt;=TODAY(),"Open","Closed")))</f>
        <v>Closed</v>
      </c>
      <c r="L31" s="28" t="s">
        <v>28</v>
      </c>
    </row>
    <row r="32" spans="1:13" ht="409.5" hidden="1">
      <c r="A32" s="5" t="s">
        <v>124</v>
      </c>
      <c r="B32" s="5" t="s">
        <v>125</v>
      </c>
      <c r="C32" s="5" t="s">
        <v>23</v>
      </c>
      <c r="D32" s="17">
        <v>45659</v>
      </c>
      <c r="E32" s="17">
        <v>45694</v>
      </c>
      <c r="F32" s="6" t="s">
        <v>126</v>
      </c>
      <c r="G32" s="6" t="s">
        <v>127</v>
      </c>
      <c r="H32" s="5" t="s">
        <v>128</v>
      </c>
      <c r="I32" s="4" t="s">
        <v>129</v>
      </c>
      <c r="J32" s="4" t="s">
        <v>130</v>
      </c>
      <c r="K32" s="28" t="str">
        <f ca="1">IF(Table1[[#This Row],[Grant Call Frequency]]="open year-round","Open",IF(Table1[[#This Row],[Grant call closing]]="not specified","Closed",IF(Table1[[#This Row],[Grant call closing]]&gt;=TODAY(),"Open","Closed")))</f>
        <v>Closed</v>
      </c>
      <c r="L32" s="28" t="s">
        <v>28</v>
      </c>
    </row>
    <row r="33" spans="1:13" ht="409.5" hidden="1">
      <c r="A33" s="5" t="s">
        <v>124</v>
      </c>
      <c r="B33" s="5" t="s">
        <v>131</v>
      </c>
      <c r="C33" s="18" t="s">
        <v>23</v>
      </c>
      <c r="D33" s="17">
        <v>45474</v>
      </c>
      <c r="E33" s="17">
        <v>45519</v>
      </c>
      <c r="F33" s="20">
        <v>4000000</v>
      </c>
      <c r="G33" s="6" t="s">
        <v>132</v>
      </c>
      <c r="H33" s="7" t="s">
        <v>133</v>
      </c>
      <c r="I33" s="54" t="s">
        <v>134</v>
      </c>
      <c r="J33" s="14" t="s">
        <v>135</v>
      </c>
      <c r="K33" s="28" t="str">
        <f ca="1">IF(Table1[[#This Row],[Grant Call Frequency]]="open year-round","Open",IF(Table1[[#This Row],[Grant call closing]]="not specified","Closed",IF(Table1[[#This Row],[Grant call closing]]&gt;=TODAY(),"Open","Closed")))</f>
        <v>Closed</v>
      </c>
      <c r="L33" s="28" t="s">
        <v>28</v>
      </c>
    </row>
    <row r="34" spans="1:13" ht="45" hidden="1">
      <c r="A34" s="5" t="s">
        <v>124</v>
      </c>
      <c r="B34" s="5" t="s">
        <v>136</v>
      </c>
      <c r="C34" s="5" t="s">
        <v>23</v>
      </c>
      <c r="D34" s="17">
        <v>44312</v>
      </c>
      <c r="E34" s="17">
        <v>44365</v>
      </c>
      <c r="F34" s="6" t="s">
        <v>137</v>
      </c>
      <c r="G34" s="6" t="s">
        <v>132</v>
      </c>
      <c r="H34" s="5" t="s">
        <v>23</v>
      </c>
      <c r="I34" s="4" t="s">
        <v>138</v>
      </c>
      <c r="J34" s="4" t="s">
        <v>65</v>
      </c>
      <c r="K34" s="28" t="str">
        <f ca="1">IF(Table1[[#This Row],[Grant Call Frequency]]="open year-round","Open",IF(Table1[[#This Row],[Grant call closing]]="not specified","Closed",IF(Table1[[#This Row],[Grant call closing]]&gt;=TODAY(),"Open","Closed")))</f>
        <v>Closed</v>
      </c>
      <c r="L34" s="28" t="s">
        <v>28</v>
      </c>
    </row>
    <row r="35" spans="1:13" ht="409.5" hidden="1">
      <c r="A35" s="5" t="s">
        <v>124</v>
      </c>
      <c r="B35" s="5" t="s">
        <v>139</v>
      </c>
      <c r="C35" s="5" t="s">
        <v>23</v>
      </c>
      <c r="D35" s="17">
        <v>45659</v>
      </c>
      <c r="E35" s="17">
        <v>45694</v>
      </c>
      <c r="F35" s="6" t="s">
        <v>140</v>
      </c>
      <c r="G35" s="6" t="s">
        <v>118</v>
      </c>
      <c r="H35" s="5" t="s">
        <v>141</v>
      </c>
      <c r="I35" s="4" t="s">
        <v>142</v>
      </c>
      <c r="J35" s="4" t="s">
        <v>143</v>
      </c>
      <c r="K35" s="28" t="str">
        <f ca="1">IF(Table1[[#This Row],[Grant Call Frequency]]="open year-round","Open",IF(Table1[[#This Row],[Grant call closing]]="not specified","Closed",IF(Table1[[#This Row],[Grant call closing]]&gt;=TODAY(),"Open","Closed")))</f>
        <v>Closed</v>
      </c>
      <c r="L35" s="28" t="s">
        <v>28</v>
      </c>
    </row>
    <row r="36" spans="1:13" ht="409.5" hidden="1">
      <c r="A36" s="5" t="s">
        <v>124</v>
      </c>
      <c r="B36" s="5" t="s">
        <v>144</v>
      </c>
      <c r="C36" s="5" t="s">
        <v>48</v>
      </c>
      <c r="D36" s="17">
        <v>45659</v>
      </c>
      <c r="E36" s="17">
        <v>45694</v>
      </c>
      <c r="F36" s="6">
        <v>1950000</v>
      </c>
      <c r="G36" s="6" t="s">
        <v>145</v>
      </c>
      <c r="H36" s="5" t="s">
        <v>146</v>
      </c>
      <c r="I36" s="4" t="s">
        <v>147</v>
      </c>
      <c r="J36" s="4" t="s">
        <v>148</v>
      </c>
      <c r="K36" s="28" t="str">
        <f ca="1">IF(Table1[[#This Row],[Grant Call Frequency]]="open year-round","Open",IF(Table1[[#This Row],[Grant call closing]]="not specified","Closed",IF(Table1[[#This Row],[Grant call closing]]&gt;=TODAY(),"Open","Closed")))</f>
        <v>Closed</v>
      </c>
      <c r="L36" s="28" t="s">
        <v>28</v>
      </c>
      <c r="M36" s="28" t="s">
        <v>149</v>
      </c>
    </row>
    <row r="37" spans="1:13" ht="225.75" hidden="1" thickBot="1">
      <c r="A37" s="5" t="s">
        <v>124</v>
      </c>
      <c r="B37" s="5" t="s">
        <v>150</v>
      </c>
      <c r="C37" s="5" t="s">
        <v>48</v>
      </c>
      <c r="D37" s="17">
        <v>45659</v>
      </c>
      <c r="E37" s="17">
        <v>45694</v>
      </c>
      <c r="F37" s="6">
        <v>260000</v>
      </c>
      <c r="G37" s="6" t="s">
        <v>151</v>
      </c>
      <c r="H37" s="5" t="s">
        <v>152</v>
      </c>
      <c r="I37" s="4" t="s">
        <v>153</v>
      </c>
      <c r="J37" s="55" t="s">
        <v>148</v>
      </c>
      <c r="K37" s="28" t="str">
        <f ca="1">IF(Table1[[#This Row],[Grant Call Frequency]]="open year-round","Open",IF(Table1[[#This Row],[Grant call closing]]="not specified","Closed",IF(Table1[[#This Row],[Grant call closing]]&gt;=TODAY(),"Open","Closed")))</f>
        <v>Closed</v>
      </c>
      <c r="L37" s="28" t="s">
        <v>28</v>
      </c>
      <c r="M37" s="28" t="s">
        <v>149</v>
      </c>
    </row>
    <row r="38" spans="1:13" ht="45">
      <c r="A38" s="5" t="s">
        <v>93</v>
      </c>
      <c r="B38" s="5" t="s">
        <v>154</v>
      </c>
      <c r="C38" s="5" t="s">
        <v>121</v>
      </c>
      <c r="D38" s="5" t="s">
        <v>37</v>
      </c>
      <c r="E38" s="21">
        <v>45814</v>
      </c>
      <c r="F38" s="6">
        <v>300000</v>
      </c>
      <c r="G38" s="6" t="s">
        <v>64</v>
      </c>
      <c r="H38" s="5" t="s">
        <v>122</v>
      </c>
      <c r="I38" s="63" t="s">
        <v>123</v>
      </c>
      <c r="J38" s="4" t="s">
        <v>98</v>
      </c>
      <c r="K38" s="28" t="str">
        <f ca="1">IF(Table1[[#This Row],[Grant Call Frequency]]="open year-round","Open",IF(Table1[[#This Row],[Grant call closing]]="not specified","Closed",IF(Table1[[#This Row],[Grant call closing]]&gt;=TODAY(),"Open","Closed")))</f>
        <v>Open</v>
      </c>
    </row>
    <row r="39" spans="1:13" ht="330" hidden="1">
      <c r="A39" s="5" t="s">
        <v>124</v>
      </c>
      <c r="B39" s="5" t="s">
        <v>155</v>
      </c>
      <c r="C39" s="5" t="s">
        <v>23</v>
      </c>
      <c r="D39" s="17">
        <v>45659</v>
      </c>
      <c r="E39" s="17">
        <v>45694</v>
      </c>
      <c r="F39" s="20">
        <v>1625000</v>
      </c>
      <c r="G39" s="18" t="s">
        <v>44</v>
      </c>
      <c r="H39" s="7" t="s">
        <v>156</v>
      </c>
      <c r="I39" s="4" t="s">
        <v>157</v>
      </c>
      <c r="J39" s="44" t="s">
        <v>158</v>
      </c>
      <c r="K39" s="28" t="str">
        <f ca="1">IF(Table1[[#This Row],[Grant Call Frequency]]="open year-round","Open",IF(Table1[[#This Row],[Grant call closing]]="not specified","Closed",IF(Table1[[#This Row],[Grant call closing]]&gt;=TODAY(),"Open","Closed")))</f>
        <v>Closed</v>
      </c>
      <c r="L39" s="28" t="s">
        <v>28</v>
      </c>
    </row>
    <row r="40" spans="1:13" ht="45" hidden="1">
      <c r="A40" s="5" t="s">
        <v>124</v>
      </c>
      <c r="B40" s="5" t="s">
        <v>159</v>
      </c>
      <c r="C40" s="5" t="s">
        <v>23</v>
      </c>
      <c r="D40" s="17">
        <v>44151</v>
      </c>
      <c r="E40" s="17">
        <v>44181</v>
      </c>
      <c r="F40" s="6" t="s">
        <v>160</v>
      </c>
      <c r="G40" s="6" t="s">
        <v>161</v>
      </c>
      <c r="H40" s="5" t="s">
        <v>162</v>
      </c>
      <c r="I40" s="4" t="s">
        <v>163</v>
      </c>
      <c r="J40" s="4" t="s">
        <v>65</v>
      </c>
      <c r="K40" s="28" t="str">
        <f ca="1">IF(Table1[[#This Row],[Grant Call Frequency]]="open year-round","Open",IF(Table1[[#This Row],[Grant call closing]]="not specified","Closed",IF(Table1[[#This Row],[Grant call closing]]&gt;=TODAY(),"Open","Closed")))</f>
        <v>Closed</v>
      </c>
      <c r="L40" s="28" t="s">
        <v>28</v>
      </c>
    </row>
    <row r="41" spans="1:13" ht="60" hidden="1">
      <c r="A41" s="5" t="s">
        <v>124</v>
      </c>
      <c r="B41" s="5" t="s">
        <v>164</v>
      </c>
      <c r="C41" s="5" t="s">
        <v>23</v>
      </c>
      <c r="D41" s="17">
        <v>44984</v>
      </c>
      <c r="E41" s="17">
        <v>45021</v>
      </c>
      <c r="F41" s="6">
        <v>200000</v>
      </c>
      <c r="G41" s="6" t="s">
        <v>118</v>
      </c>
      <c r="H41" s="5" t="s">
        <v>165</v>
      </c>
      <c r="I41" s="4" t="s">
        <v>166</v>
      </c>
      <c r="J41" s="4" t="s">
        <v>167</v>
      </c>
      <c r="K41" s="28" t="str">
        <f ca="1">IF(Table1[[#This Row],[Grant Call Frequency]]="open year-round","Open",IF(Table1[[#This Row],[Grant call closing]]="not specified","Closed",IF(Table1[[#This Row],[Grant call closing]]&gt;=TODAY(),"Open","Closed")))</f>
        <v>Closed</v>
      </c>
      <c r="L41" s="28" t="s">
        <v>28</v>
      </c>
    </row>
    <row r="42" spans="1:13" ht="409.5" hidden="1">
      <c r="A42" s="5" t="s">
        <v>124</v>
      </c>
      <c r="B42" s="5" t="s">
        <v>168</v>
      </c>
      <c r="C42" s="5" t="s">
        <v>23</v>
      </c>
      <c r="D42" s="17">
        <v>45659</v>
      </c>
      <c r="E42" s="17">
        <v>45694</v>
      </c>
      <c r="F42" s="6" t="s">
        <v>169</v>
      </c>
      <c r="G42" s="6" t="s">
        <v>127</v>
      </c>
      <c r="H42" s="5" t="s">
        <v>170</v>
      </c>
      <c r="I42" s="4" t="s">
        <v>171</v>
      </c>
      <c r="J42" s="4" t="s">
        <v>172</v>
      </c>
      <c r="K42" s="28" t="str">
        <f ca="1">IF(Table1[[#This Row],[Grant Call Frequency]]="open year-round","Open",IF(Table1[[#This Row],[Grant call closing]]="not specified","Closed",IF(Table1[[#This Row],[Grant call closing]]&gt;=TODAY(),"Open","Closed")))</f>
        <v>Closed</v>
      </c>
      <c r="L42" s="28" t="s">
        <v>28</v>
      </c>
    </row>
    <row r="43" spans="1:13" ht="45" hidden="1">
      <c r="A43" s="5" t="s">
        <v>124</v>
      </c>
      <c r="B43" s="5" t="s">
        <v>173</v>
      </c>
      <c r="C43" s="5" t="s">
        <v>23</v>
      </c>
      <c r="D43" s="17">
        <v>44151</v>
      </c>
      <c r="E43" s="17">
        <v>44181</v>
      </c>
      <c r="F43" s="6">
        <v>100000</v>
      </c>
      <c r="G43" s="6" t="s">
        <v>118</v>
      </c>
      <c r="H43" s="5" t="s">
        <v>162</v>
      </c>
      <c r="I43" s="4" t="s">
        <v>174</v>
      </c>
      <c r="J43" s="4" t="s">
        <v>65</v>
      </c>
      <c r="K43" s="28" t="str">
        <f ca="1">IF(Table1[[#This Row],[Grant Call Frequency]]="open year-round","Open",IF(Table1[[#This Row],[Grant call closing]]="not specified","Closed",IF(Table1[[#This Row],[Grant call closing]]&gt;=TODAY(),"Open","Closed")))</f>
        <v>Closed</v>
      </c>
      <c r="L43" s="28" t="s">
        <v>28</v>
      </c>
    </row>
    <row r="44" spans="1:13" ht="390" hidden="1">
      <c r="A44" s="5" t="s">
        <v>124</v>
      </c>
      <c r="B44" s="5" t="s">
        <v>175</v>
      </c>
      <c r="C44" s="5" t="s">
        <v>23</v>
      </c>
      <c r="D44" s="17">
        <v>45659</v>
      </c>
      <c r="E44" s="17">
        <v>45694</v>
      </c>
      <c r="F44" s="6" t="s">
        <v>176</v>
      </c>
      <c r="G44" s="6" t="s">
        <v>177</v>
      </c>
      <c r="H44" s="5" t="s">
        <v>178</v>
      </c>
      <c r="I44" s="4" t="s">
        <v>179</v>
      </c>
      <c r="J44" s="4" t="s">
        <v>180</v>
      </c>
      <c r="K44" s="28" t="str">
        <f ca="1">IF(Table1[[#This Row],[Grant Call Frequency]]="open year-round","Open",IF(Table1[[#This Row],[Grant call closing]]="not specified","Closed",IF(Table1[[#This Row],[Grant call closing]]&gt;=TODAY(),"Open","Closed")))</f>
        <v>Closed</v>
      </c>
      <c r="L44" s="28" t="s">
        <v>28</v>
      </c>
    </row>
    <row r="45" spans="1:13" ht="165" hidden="1">
      <c r="A45" s="5" t="s">
        <v>124</v>
      </c>
      <c r="B45" s="5" t="s">
        <v>181</v>
      </c>
      <c r="C45" s="9" t="s">
        <v>23</v>
      </c>
      <c r="D45" s="17">
        <v>44606</v>
      </c>
      <c r="E45" s="17">
        <v>44645</v>
      </c>
      <c r="F45" s="6" t="s">
        <v>182</v>
      </c>
      <c r="G45" s="6" t="s">
        <v>24</v>
      </c>
      <c r="H45" s="5" t="s">
        <v>183</v>
      </c>
      <c r="I45" s="4" t="s">
        <v>184</v>
      </c>
      <c r="J45" s="4" t="s">
        <v>185</v>
      </c>
      <c r="K45" s="28" t="str">
        <f ca="1">IF(Table1[[#This Row],[Grant Call Frequency]]="open year-round","Open",IF(Table1[[#This Row],[Grant call closing]]="not specified","Closed",IF(Table1[[#This Row],[Grant call closing]]&gt;=TODAY(),"Open","Closed")))</f>
        <v>Closed</v>
      </c>
      <c r="L45" s="28" t="s">
        <v>28</v>
      </c>
    </row>
    <row r="46" spans="1:13" ht="315.75" hidden="1" thickBot="1">
      <c r="A46" s="5" t="s">
        <v>124</v>
      </c>
      <c r="B46" s="5" t="s">
        <v>186</v>
      </c>
      <c r="C46" s="5" t="s">
        <v>48</v>
      </c>
      <c r="D46" s="17">
        <v>45659</v>
      </c>
      <c r="E46" s="17">
        <v>45694</v>
      </c>
      <c r="F46" s="6">
        <v>1625000</v>
      </c>
      <c r="G46" s="6" t="s">
        <v>44</v>
      </c>
      <c r="H46" s="5" t="s">
        <v>187</v>
      </c>
      <c r="I46" s="4" t="s">
        <v>188</v>
      </c>
      <c r="J46" s="55" t="s">
        <v>189</v>
      </c>
      <c r="K46" s="28" t="str">
        <f ca="1">IF(Table1[[#This Row],[Grant Call Frequency]]="open year-round","Open",IF(Table1[[#This Row],[Grant call closing]]="not specified","Closed",IF(Table1[[#This Row],[Grant call closing]]&gt;=TODAY(),"Open","Closed")))</f>
        <v>Closed</v>
      </c>
      <c r="L46" s="28" t="s">
        <v>28</v>
      </c>
      <c r="M46" s="28" t="s">
        <v>149</v>
      </c>
    </row>
    <row r="47" spans="1:13" ht="45" hidden="1">
      <c r="A47" s="5" t="s">
        <v>124</v>
      </c>
      <c r="B47" s="5" t="s">
        <v>190</v>
      </c>
      <c r="C47" s="5" t="s">
        <v>191</v>
      </c>
      <c r="D47" s="17">
        <v>45428</v>
      </c>
      <c r="E47" s="17">
        <v>45471</v>
      </c>
      <c r="F47" s="6" t="s">
        <v>192</v>
      </c>
      <c r="G47" s="6" t="s">
        <v>44</v>
      </c>
      <c r="H47" s="5" t="s">
        <v>193</v>
      </c>
      <c r="I47" s="4" t="s">
        <v>194</v>
      </c>
      <c r="J47" s="4" t="s">
        <v>65</v>
      </c>
      <c r="K47" s="28" t="str">
        <f ca="1">IF(Table1[[#This Row],[Grant Call Frequency]]="open year-round","Open",IF(Table1[[#This Row],[Grant call closing]]="not specified","Closed",IF(Table1[[#This Row],[Grant call closing]]&gt;=TODAY(),"Open","Closed")))</f>
        <v>Closed</v>
      </c>
      <c r="L47" s="28" t="s">
        <v>28</v>
      </c>
      <c r="M47" s="28" t="s">
        <v>149</v>
      </c>
    </row>
    <row r="48" spans="1:13" ht="409.6" hidden="1" thickBot="1">
      <c r="A48" s="5" t="s">
        <v>124</v>
      </c>
      <c r="B48" s="5" t="s">
        <v>195</v>
      </c>
      <c r="C48" s="5" t="s">
        <v>48</v>
      </c>
      <c r="D48" s="17">
        <v>45659</v>
      </c>
      <c r="E48" s="17">
        <v>45694</v>
      </c>
      <c r="F48" s="6">
        <v>325000</v>
      </c>
      <c r="G48" s="6" t="s">
        <v>24</v>
      </c>
      <c r="H48" s="5" t="s">
        <v>196</v>
      </c>
      <c r="I48" s="4" t="s">
        <v>197</v>
      </c>
      <c r="J48" s="55" t="s">
        <v>198</v>
      </c>
      <c r="K48" s="28" t="str">
        <f ca="1">IF(Table1[[#This Row],[Grant Call Frequency]]="open year-round","Open",IF(Table1[[#This Row],[Grant call closing]]="not specified","Closed",IF(Table1[[#This Row],[Grant call closing]]&gt;=TODAY(),"Open","Closed")))</f>
        <v>Closed</v>
      </c>
      <c r="L48" s="28" t="s">
        <v>28</v>
      </c>
      <c r="M48" s="28" t="s">
        <v>149</v>
      </c>
    </row>
    <row r="49" spans="1:13" ht="195" hidden="1">
      <c r="A49" s="5" t="s">
        <v>124</v>
      </c>
      <c r="B49" s="5" t="s">
        <v>199</v>
      </c>
      <c r="C49" s="18" t="s">
        <v>48</v>
      </c>
      <c r="D49" s="17">
        <v>45659</v>
      </c>
      <c r="E49" s="17">
        <v>45694</v>
      </c>
      <c r="F49" s="20">
        <v>1950000</v>
      </c>
      <c r="G49" s="6" t="s">
        <v>145</v>
      </c>
      <c r="H49" s="7" t="s">
        <v>200</v>
      </c>
      <c r="I49" s="15" t="s">
        <v>201</v>
      </c>
      <c r="J49" s="61" t="s">
        <v>202</v>
      </c>
      <c r="K49" s="28" t="str">
        <f ca="1">IF(Table1[[#This Row],[Grant Call Frequency]]="open year-round","Open",IF(Table1[[#This Row],[Grant call closing]]="not specified","Closed",IF(Table1[[#This Row],[Grant call closing]]&gt;=TODAY(),"Open","Closed")))</f>
        <v>Closed</v>
      </c>
      <c r="L49" s="28" t="s">
        <v>28</v>
      </c>
      <c r="M49" s="28" t="s">
        <v>149</v>
      </c>
    </row>
    <row r="50" spans="1:13" ht="45">
      <c r="A50" s="5" t="s">
        <v>93</v>
      </c>
      <c r="B50" s="5" t="s">
        <v>203</v>
      </c>
      <c r="C50" s="5" t="s">
        <v>121</v>
      </c>
      <c r="D50" s="5" t="s">
        <v>37</v>
      </c>
      <c r="E50" s="21">
        <v>45933</v>
      </c>
      <c r="F50" s="6">
        <v>300000</v>
      </c>
      <c r="G50" s="6" t="s">
        <v>64</v>
      </c>
      <c r="H50" s="5" t="s">
        <v>122</v>
      </c>
      <c r="I50" s="63" t="s">
        <v>123</v>
      </c>
      <c r="J50" s="4" t="s">
        <v>98</v>
      </c>
      <c r="K50" s="28" t="str">
        <f ca="1">IF(Table1[[#This Row],[Grant Call Frequency]]="open year-round","Open",IF(Table1[[#This Row],[Grant call closing]]="not specified","Closed",IF(Table1[[#This Row],[Grant call closing]]&gt;=TODAY(),"Open","Closed")))</f>
        <v>Open</v>
      </c>
    </row>
    <row r="51" spans="1:13" ht="360.75" hidden="1" thickBot="1">
      <c r="A51" s="5" t="s">
        <v>124</v>
      </c>
      <c r="B51" s="5" t="s">
        <v>204</v>
      </c>
      <c r="C51" s="18" t="s">
        <v>48</v>
      </c>
      <c r="D51" s="17">
        <v>45659</v>
      </c>
      <c r="E51" s="17">
        <v>45694</v>
      </c>
      <c r="F51" s="20">
        <v>130000</v>
      </c>
      <c r="G51" s="6" t="s">
        <v>151</v>
      </c>
      <c r="H51" s="7" t="s">
        <v>205</v>
      </c>
      <c r="I51" s="15" t="s">
        <v>206</v>
      </c>
      <c r="J51" s="55" t="s">
        <v>202</v>
      </c>
      <c r="K51" s="28" t="str">
        <f ca="1">IF(Table1[[#This Row],[Grant Call Frequency]]="open year-round","Open",IF(Table1[[#This Row],[Grant call closing]]="not specified","Closed",IF(Table1[[#This Row],[Grant call closing]]&gt;=TODAY(),"Open","Closed")))</f>
        <v>Closed</v>
      </c>
      <c r="L51" s="28" t="s">
        <v>28</v>
      </c>
      <c r="M51" s="28" t="s">
        <v>149</v>
      </c>
    </row>
    <row r="52" spans="1:13" ht="409.6" hidden="1" thickBot="1">
      <c r="A52" s="5" t="s">
        <v>124</v>
      </c>
      <c r="B52" s="5" t="s">
        <v>207</v>
      </c>
      <c r="C52" s="5" t="s">
        <v>23</v>
      </c>
      <c r="D52" s="17">
        <v>45659</v>
      </c>
      <c r="E52" s="17">
        <v>45694</v>
      </c>
      <c r="F52" s="6">
        <v>6000000</v>
      </c>
      <c r="G52" s="6" t="s">
        <v>44</v>
      </c>
      <c r="H52" s="5" t="s">
        <v>208</v>
      </c>
      <c r="I52" s="4" t="s">
        <v>209</v>
      </c>
      <c r="J52" s="55" t="s">
        <v>210</v>
      </c>
      <c r="K52" s="28" t="str">
        <f ca="1">IF(Table1[[#This Row],[Grant Call Frequency]]="open year-round","Open",IF(Table1[[#This Row],[Grant call closing]]="not specified","Closed",IF(Table1[[#This Row],[Grant call closing]]&gt;=TODAY(),"Open","Closed")))</f>
        <v>Closed</v>
      </c>
      <c r="L52" s="28" t="s">
        <v>28</v>
      </c>
    </row>
    <row r="53" spans="1:13" ht="409.5" hidden="1">
      <c r="A53" s="5" t="s">
        <v>124</v>
      </c>
      <c r="B53" s="5" t="s">
        <v>211</v>
      </c>
      <c r="C53" s="5" t="s">
        <v>23</v>
      </c>
      <c r="D53" s="17">
        <v>45659</v>
      </c>
      <c r="E53" s="17">
        <v>45694</v>
      </c>
      <c r="F53" s="6">
        <v>300000</v>
      </c>
      <c r="G53" s="6" t="s">
        <v>132</v>
      </c>
      <c r="H53" s="5" t="s">
        <v>212</v>
      </c>
      <c r="I53" s="4" t="s">
        <v>213</v>
      </c>
      <c r="J53" s="4" t="s">
        <v>180</v>
      </c>
      <c r="K53" s="28" t="str">
        <f ca="1">IF(Table1[[#This Row],[Grant Call Frequency]]="open year-round","Open",IF(Table1[[#This Row],[Grant call closing]]="not specified","Closed",IF(Table1[[#This Row],[Grant call closing]]&gt;=TODAY(),"Open","Closed")))</f>
        <v>Closed</v>
      </c>
      <c r="L53" s="28" t="s">
        <v>28</v>
      </c>
    </row>
    <row r="54" spans="1:13" ht="45" hidden="1">
      <c r="A54" s="7" t="s">
        <v>214</v>
      </c>
      <c r="B54" s="7" t="s">
        <v>215</v>
      </c>
      <c r="C54" s="7" t="s">
        <v>23</v>
      </c>
      <c r="D54" s="7" t="s">
        <v>23</v>
      </c>
      <c r="E54" s="7" t="s">
        <v>23</v>
      </c>
      <c r="F54" s="8" t="s">
        <v>216</v>
      </c>
      <c r="G54" s="8" t="s">
        <v>217</v>
      </c>
      <c r="H54" s="7" t="s">
        <v>218</v>
      </c>
      <c r="I54" s="4" t="s">
        <v>219</v>
      </c>
      <c r="J54" s="4" t="s">
        <v>65</v>
      </c>
      <c r="K54" s="28" t="str">
        <f ca="1">IF(Table1[[#This Row],[Grant Call Frequency]]="open year-round","Open",IF(Table1[[#This Row],[Grant call closing]]="not specified","Closed",IF(Table1[[#This Row],[Grant call closing]]&gt;=TODAY(),"Open","Closed")))</f>
        <v>Closed</v>
      </c>
      <c r="L54" s="28" t="s">
        <v>61</v>
      </c>
    </row>
    <row r="55" spans="1:13" ht="30">
      <c r="A55" s="5" t="s">
        <v>93</v>
      </c>
      <c r="B55" s="5" t="s">
        <v>220</v>
      </c>
      <c r="C55" s="5" t="s">
        <v>36</v>
      </c>
      <c r="D55" s="5" t="s">
        <v>37</v>
      </c>
      <c r="E55" s="5" t="s">
        <v>37</v>
      </c>
      <c r="F55" s="6">
        <v>300000</v>
      </c>
      <c r="G55" s="6" t="s">
        <v>64</v>
      </c>
      <c r="H55" s="5" t="s">
        <v>221</v>
      </c>
      <c r="I55" s="63" t="s">
        <v>222</v>
      </c>
      <c r="J55" s="4" t="s">
        <v>98</v>
      </c>
      <c r="K55" s="28" t="str">
        <f ca="1">IF(Table1[[#This Row],[Grant Call Frequency]]="open year-round","Open",IF(Table1[[#This Row],[Grant call closing]]="not specified","Closed",IF(Table1[[#This Row],[Grant call closing]]&gt;=TODAY(),"Open","Closed")))</f>
        <v>Open</v>
      </c>
      <c r="L55" s="28" t="s">
        <v>28</v>
      </c>
    </row>
    <row r="56" spans="1:13" ht="45" hidden="1">
      <c r="A56" s="5" t="s">
        <v>223</v>
      </c>
      <c r="B56" s="5" t="s">
        <v>224</v>
      </c>
      <c r="C56" s="5" t="s">
        <v>23</v>
      </c>
      <c r="D56" s="17">
        <v>45131</v>
      </c>
      <c r="E56" s="17">
        <v>45142</v>
      </c>
      <c r="F56" s="6">
        <v>200000</v>
      </c>
      <c r="G56" s="6" t="s">
        <v>118</v>
      </c>
      <c r="H56" s="5" t="s">
        <v>225</v>
      </c>
      <c r="I56" s="4" t="s">
        <v>226</v>
      </c>
      <c r="J56" s="4" t="s">
        <v>227</v>
      </c>
      <c r="K56" s="28" t="str">
        <f ca="1">IF(Table1[[#This Row],[Grant Call Frequency]]="open year-round","Open",IF(Table1[[#This Row],[Grant call closing]]="not specified","Closed",IF(Table1[[#This Row],[Grant call closing]]&gt;=TODAY(),"Open","Closed")))</f>
        <v>Closed</v>
      </c>
      <c r="L56" s="28" t="s">
        <v>71</v>
      </c>
    </row>
    <row r="57" spans="1:13" ht="60" hidden="1">
      <c r="A57" s="5" t="s">
        <v>228</v>
      </c>
      <c r="B57" s="5" t="s">
        <v>229</v>
      </c>
      <c r="C57" s="5" t="s">
        <v>85</v>
      </c>
      <c r="D57" s="17">
        <v>44788</v>
      </c>
      <c r="E57" s="17">
        <v>44849</v>
      </c>
      <c r="F57" s="6">
        <v>800000</v>
      </c>
      <c r="G57" s="6" t="s">
        <v>24</v>
      </c>
      <c r="H57" s="5" t="s">
        <v>230</v>
      </c>
      <c r="I57" s="4" t="s">
        <v>231</v>
      </c>
      <c r="J57" s="4" t="s">
        <v>232</v>
      </c>
      <c r="K57" s="28" t="str">
        <f ca="1">IF(Table1[[#This Row],[Grant Call Frequency]]="open year-round","Open",IF(Table1[[#This Row],[Grant call closing]]="not specified","Closed",IF(Table1[[#This Row],[Grant call closing]]&gt;=TODAY(),"Open","Closed")))</f>
        <v>Closed</v>
      </c>
      <c r="L57" s="28" t="s">
        <v>28</v>
      </c>
    </row>
    <row r="58" spans="1:13" ht="45" hidden="1">
      <c r="A58" s="5" t="s">
        <v>228</v>
      </c>
      <c r="B58" s="5" t="s">
        <v>233</v>
      </c>
      <c r="C58" s="5" t="s">
        <v>23</v>
      </c>
      <c r="D58" s="17">
        <v>44819</v>
      </c>
      <c r="E58" s="5" t="s">
        <v>23</v>
      </c>
      <c r="F58" s="6" t="s">
        <v>234</v>
      </c>
      <c r="G58" s="6" t="s">
        <v>23</v>
      </c>
      <c r="H58" s="5" t="s">
        <v>23</v>
      </c>
      <c r="I58" s="4" t="s">
        <v>235</v>
      </c>
      <c r="J58" s="7" t="s">
        <v>65</v>
      </c>
      <c r="K58" s="28" t="str">
        <f ca="1">IF(Table1[[#This Row],[Grant Call Frequency]]="open year-round","Open",IF(Table1[[#This Row],[Grant call closing]]="not specified","Closed",IF(Table1[[#This Row],[Grant call closing]]&gt;=TODAY(),"Open","Closed")))</f>
        <v>Closed</v>
      </c>
      <c r="L58" s="28" t="s">
        <v>28</v>
      </c>
    </row>
    <row r="59" spans="1:13" ht="30" hidden="1">
      <c r="A59" s="5" t="s">
        <v>236</v>
      </c>
      <c r="B59" s="5" t="s">
        <v>237</v>
      </c>
      <c r="C59" s="18" t="s">
        <v>238</v>
      </c>
      <c r="D59" s="17">
        <v>45505</v>
      </c>
      <c r="E59" s="17">
        <v>45565</v>
      </c>
      <c r="F59" s="20" t="s">
        <v>23</v>
      </c>
      <c r="G59" s="6" t="s">
        <v>24</v>
      </c>
      <c r="H59" s="18" t="s">
        <v>23</v>
      </c>
      <c r="I59" s="4" t="s">
        <v>236</v>
      </c>
      <c r="J59" s="4" t="s">
        <v>239</v>
      </c>
      <c r="K59" s="28" t="str">
        <f ca="1">IF(Table1[[#This Row],[Grant Call Frequency]]="open year-round","Open",IF(Table1[[#This Row],[Grant call closing]]="not specified","Closed",IF(Table1[[#This Row],[Grant call closing]]&gt;=TODAY(),"Open","Closed")))</f>
        <v>Closed</v>
      </c>
      <c r="L59" s="28" t="s">
        <v>71</v>
      </c>
    </row>
    <row r="60" spans="1:13" ht="30" hidden="1">
      <c r="A60" s="7" t="s">
        <v>240</v>
      </c>
      <c r="B60" s="7" t="s">
        <v>241</v>
      </c>
      <c r="C60" s="7" t="s">
        <v>23</v>
      </c>
      <c r="D60" s="7" t="s">
        <v>23</v>
      </c>
      <c r="E60" s="7" t="s">
        <v>23</v>
      </c>
      <c r="F60" s="8">
        <v>20000</v>
      </c>
      <c r="G60" s="8" t="s">
        <v>64</v>
      </c>
      <c r="H60" s="7" t="s">
        <v>242</v>
      </c>
      <c r="I60" s="7" t="s">
        <v>65</v>
      </c>
      <c r="J60" s="7" t="s">
        <v>65</v>
      </c>
      <c r="K60" s="28" t="str">
        <f ca="1">IF(Table1[[#This Row],[Grant Call Frequency]]="open year-round","Open",IF(Table1[[#This Row],[Grant call closing]]="not specified","Closed",IF(Table1[[#This Row],[Grant call closing]]&gt;=TODAY(),"Open","Closed")))</f>
        <v>Closed</v>
      </c>
      <c r="L60" s="28" t="s">
        <v>61</v>
      </c>
    </row>
    <row r="61" spans="1:13" ht="90" hidden="1">
      <c r="A61" s="7" t="s">
        <v>240</v>
      </c>
      <c r="B61" s="7" t="s">
        <v>243</v>
      </c>
      <c r="C61" s="7" t="s">
        <v>23</v>
      </c>
      <c r="D61" s="5" t="s">
        <v>23</v>
      </c>
      <c r="E61" s="5" t="s">
        <v>23</v>
      </c>
      <c r="F61" s="8" t="s">
        <v>244</v>
      </c>
      <c r="G61" s="8" t="s">
        <v>118</v>
      </c>
      <c r="H61" s="7" t="s">
        <v>245</v>
      </c>
      <c r="I61" s="7" t="s">
        <v>65</v>
      </c>
      <c r="J61" s="14" t="s">
        <v>246</v>
      </c>
      <c r="K61" s="28" t="str">
        <f ca="1">IF(Table1[[#This Row],[Grant Call Frequency]]="open year-round","Open",IF(Table1[[#This Row],[Grant call closing]]="not specified","Closed",IF(Table1[[#This Row],[Grant call closing]]&gt;=TODAY(),"Open","Closed")))</f>
        <v>Closed</v>
      </c>
      <c r="L61" s="28" t="s">
        <v>61</v>
      </c>
    </row>
    <row r="62" spans="1:13" ht="75" hidden="1">
      <c r="A62" s="5" t="s">
        <v>228</v>
      </c>
      <c r="B62" s="5" t="s">
        <v>247</v>
      </c>
      <c r="C62" s="18" t="s">
        <v>23</v>
      </c>
      <c r="D62" s="17">
        <v>45154</v>
      </c>
      <c r="E62" s="17">
        <v>45214</v>
      </c>
      <c r="F62" s="20">
        <v>800000</v>
      </c>
      <c r="G62" s="6" t="s">
        <v>248</v>
      </c>
      <c r="H62" s="18" t="s">
        <v>249</v>
      </c>
      <c r="I62" s="52" t="s">
        <v>250</v>
      </c>
      <c r="J62" s="15" t="s">
        <v>251</v>
      </c>
      <c r="K62" s="27" t="str">
        <f ca="1">IF(Table1[[#This Row],[Grant Call Frequency]]="open year-round","Open",IF(Table1[[#This Row],[Grant call closing]]="not specified","Closed",IF(Table1[[#This Row],[Grant call closing]]&gt;=TODAY(),"Open","Closed")))</f>
        <v>Closed</v>
      </c>
    </row>
    <row r="63" spans="1:13" ht="120" hidden="1">
      <c r="A63" s="5" t="s">
        <v>252</v>
      </c>
      <c r="B63" s="5" t="s">
        <v>253</v>
      </c>
      <c r="C63" s="18" t="s">
        <v>23</v>
      </c>
      <c r="D63" s="17">
        <v>45180</v>
      </c>
      <c r="E63" s="17">
        <v>45226</v>
      </c>
      <c r="F63" s="20">
        <v>5000000</v>
      </c>
      <c r="G63" s="6" t="s">
        <v>24</v>
      </c>
      <c r="H63" s="7" t="s">
        <v>254</v>
      </c>
      <c r="I63" s="52" t="s">
        <v>252</v>
      </c>
      <c r="J63" s="15" t="s">
        <v>255</v>
      </c>
      <c r="K63" s="27" t="str">
        <f ca="1">IF(Table1[[#This Row],[Grant Call Frequency]]="open year-round","Open",IF(Table1[[#This Row],[Grant call closing]]="not specified","Closed",IF(Table1[[#This Row],[Grant call closing]]&gt;=TODAY(),"Open","Closed")))</f>
        <v>Closed</v>
      </c>
    </row>
    <row r="64" spans="1:13" ht="45" hidden="1">
      <c r="A64" s="5" t="s">
        <v>256</v>
      </c>
      <c r="B64" t="s">
        <v>257</v>
      </c>
      <c r="C64" s="18" t="s">
        <v>23</v>
      </c>
      <c r="D64" s="17">
        <v>45201</v>
      </c>
      <c r="E64" s="17">
        <v>45230</v>
      </c>
      <c r="F64" s="7" t="s">
        <v>258</v>
      </c>
      <c r="G64" s="6" t="s">
        <v>259</v>
      </c>
      <c r="H64" s="18" t="s">
        <v>23</v>
      </c>
      <c r="I64" s="18" t="s">
        <v>260</v>
      </c>
      <c r="J64" s="15" t="s">
        <v>261</v>
      </c>
      <c r="K64" s="27" t="str">
        <f ca="1">IF(Table1[[#This Row],[Grant Call Frequency]]="open year-round","Open",IF(Table1[[#This Row],[Grant call closing]]="not specified","Closed",IF(Table1[[#This Row],[Grant call closing]]&gt;=TODAY(),"Open","Closed")))</f>
        <v>Closed</v>
      </c>
    </row>
    <row r="65" spans="1:12" ht="30" hidden="1">
      <c r="A65" s="5" t="s">
        <v>21</v>
      </c>
      <c r="B65" s="5" t="s">
        <v>262</v>
      </c>
      <c r="C65" s="18" t="s">
        <v>23</v>
      </c>
      <c r="D65" s="17">
        <v>45279</v>
      </c>
      <c r="E65" s="17">
        <v>45315</v>
      </c>
      <c r="F65" s="18" t="s">
        <v>263</v>
      </c>
      <c r="G65" s="6" t="s">
        <v>24</v>
      </c>
      <c r="H65" s="18" t="s">
        <v>264</v>
      </c>
      <c r="I65" s="15" t="s">
        <v>265</v>
      </c>
      <c r="J65" s="15" t="s">
        <v>266</v>
      </c>
      <c r="K65" s="27" t="str">
        <f ca="1">IF(Table1[[#This Row],[Grant Call Frequency]]="open year-round","Open",IF(Table1[[#This Row],[Grant call closing]]="not specified","Closed",IF(Table1[[#This Row],[Grant call closing]]&gt;=TODAY(),"Open","Closed")))</f>
        <v>Closed</v>
      </c>
    </row>
    <row r="66" spans="1:12" ht="120" hidden="1">
      <c r="A66" s="5" t="s">
        <v>21</v>
      </c>
      <c r="B66" s="5" t="s">
        <v>267</v>
      </c>
      <c r="C66" s="18" t="s">
        <v>23</v>
      </c>
      <c r="D66" s="17">
        <v>45292</v>
      </c>
      <c r="E66" s="17">
        <v>45427</v>
      </c>
      <c r="F66" s="18" t="s">
        <v>268</v>
      </c>
      <c r="G66" s="6" t="s">
        <v>24</v>
      </c>
      <c r="H66" s="7" t="s">
        <v>269</v>
      </c>
      <c r="I66" s="44" t="s">
        <v>270</v>
      </c>
      <c r="J66" s="44" t="s">
        <v>271</v>
      </c>
      <c r="K66" s="27" t="str">
        <f ca="1">IF(Table1[[#This Row],[Grant Call Frequency]]="open year-round","Open",IF(Table1[[#This Row],[Grant call closing]]="not specified","Closed",IF(Table1[[#This Row],[Grant call closing]]&gt;=TODAY(),"Open","Closed")))</f>
        <v>Closed</v>
      </c>
    </row>
    <row r="67" spans="1:12" ht="240" hidden="1">
      <c r="A67" s="5" t="s">
        <v>272</v>
      </c>
      <c r="B67" s="5" t="s">
        <v>273</v>
      </c>
      <c r="C67" s="18" t="s">
        <v>23</v>
      </c>
      <c r="D67" s="17">
        <v>45691</v>
      </c>
      <c r="E67" s="17">
        <v>45716</v>
      </c>
      <c r="F67" s="57">
        <v>50000</v>
      </c>
      <c r="G67" s="6" t="s">
        <v>95</v>
      </c>
      <c r="H67" s="7" t="s">
        <v>274</v>
      </c>
      <c r="I67" s="15"/>
      <c r="J67" t="s">
        <v>275</v>
      </c>
      <c r="K67" s="27" t="str">
        <f ca="1">IF(Table1[[#This Row],[Grant Call Frequency]]="open year-round","Open",IF(Table1[[#This Row],[Grant call closing]]="not specified","Closed",IF(Table1[[#This Row],[Grant call closing]]&gt;=TODAY(),"Open","Closed")))</f>
        <v>Closed</v>
      </c>
    </row>
    <row r="68" spans="1:12" ht="165" hidden="1">
      <c r="A68" s="5" t="s">
        <v>276</v>
      </c>
      <c r="B68" s="5" t="s">
        <v>78</v>
      </c>
      <c r="C68" s="18" t="s">
        <v>48</v>
      </c>
      <c r="D68" s="17">
        <v>45356</v>
      </c>
      <c r="E68" s="17">
        <v>45405</v>
      </c>
      <c r="F68" s="18" t="s">
        <v>23</v>
      </c>
      <c r="G68" s="6" t="s">
        <v>277</v>
      </c>
      <c r="H68" s="7" t="s">
        <v>278</v>
      </c>
      <c r="I68" s="15" t="s">
        <v>80</v>
      </c>
      <c r="K68" s="27" t="str">
        <f ca="1">IF(Table1[[#This Row],[Grant Call Frequency]]="open year-round","Open",IF(Table1[[#This Row],[Grant call closing]]="not specified","Closed",IF(Table1[[#This Row],[Grant call closing]]&gt;=TODAY(),"Open","Closed")))</f>
        <v>Closed</v>
      </c>
    </row>
    <row r="69" spans="1:12" ht="210" hidden="1">
      <c r="A69" s="5" t="s">
        <v>279</v>
      </c>
      <c r="B69" s="5" t="s">
        <v>280</v>
      </c>
      <c r="C69" s="18" t="s">
        <v>23</v>
      </c>
      <c r="D69" s="17"/>
      <c r="E69" s="17">
        <v>45384</v>
      </c>
      <c r="F69" s="18">
        <v>100000</v>
      </c>
      <c r="G69" s="6" t="s">
        <v>95</v>
      </c>
      <c r="H69" s="7" t="s">
        <v>281</v>
      </c>
      <c r="J69" s="15" t="s">
        <v>282</v>
      </c>
      <c r="K69" s="27" t="str">
        <f ca="1">IF(Table1[[#This Row],[Grant Call Frequency]]="open year-round","Open",IF(Table1[[#This Row],[Grant call closing]]="not specified","Closed",IF(Table1[[#This Row],[Grant call closing]]&gt;=TODAY(),"Open","Closed")))</f>
        <v>Closed</v>
      </c>
    </row>
    <row r="70" spans="1:12" ht="409.5">
      <c r="A70" s="5" t="s">
        <v>236</v>
      </c>
      <c r="B70" s="5" t="s">
        <v>283</v>
      </c>
      <c r="C70" s="18" t="s">
        <v>23</v>
      </c>
      <c r="D70" s="17"/>
      <c r="E70" s="17">
        <v>45747</v>
      </c>
      <c r="F70" s="18" t="s">
        <v>284</v>
      </c>
      <c r="G70" s="6" t="s">
        <v>285</v>
      </c>
      <c r="H70" s="7" t="s">
        <v>286</v>
      </c>
      <c r="I70" s="44" t="s">
        <v>236</v>
      </c>
      <c r="J70" s="44" t="s">
        <v>239</v>
      </c>
      <c r="K70" s="27" t="str">
        <f ca="1">IF(Table1[[#This Row],[Grant Call Frequency]]="open year-round","Open",IF(Table1[[#This Row],[Grant call closing]]="not specified","Closed",IF(Table1[[#This Row],[Grant call closing]]&gt;=TODAY(),"Open","Closed")))</f>
        <v>Open</v>
      </c>
    </row>
    <row r="71" spans="1:12" ht="409.5" hidden="1">
      <c r="A71" s="5" t="s">
        <v>236</v>
      </c>
      <c r="B71" s="5" t="s">
        <v>287</v>
      </c>
      <c r="C71" s="18" t="s">
        <v>23</v>
      </c>
      <c r="D71" s="17"/>
      <c r="E71" s="17">
        <v>45382</v>
      </c>
      <c r="F71" s="18" t="s">
        <v>284</v>
      </c>
      <c r="G71" s="6"/>
      <c r="H71" s="7" t="s">
        <v>288</v>
      </c>
      <c r="I71" s="44" t="s">
        <v>236</v>
      </c>
      <c r="J71" s="44" t="s">
        <v>239</v>
      </c>
      <c r="K71" s="27" t="str">
        <f ca="1">IF(Table1[[#This Row],[Grant Call Frequency]]="open year-round","Open",IF(Table1[[#This Row],[Grant call closing]]="not specified","Closed",IF(Table1[[#This Row],[Grant call closing]]&gt;=TODAY(),"Open","Closed")))</f>
        <v>Closed</v>
      </c>
    </row>
    <row r="72" spans="1:12" ht="409.5" hidden="1">
      <c r="A72" s="5" t="s">
        <v>289</v>
      </c>
      <c r="B72" s="5" t="s">
        <v>290</v>
      </c>
      <c r="C72" s="18" t="s">
        <v>23</v>
      </c>
      <c r="D72" s="17"/>
      <c r="E72" s="17">
        <v>45415</v>
      </c>
      <c r="F72" s="57">
        <v>250000</v>
      </c>
      <c r="G72" s="6" t="s">
        <v>291</v>
      </c>
      <c r="H72" s="7" t="s">
        <v>292</v>
      </c>
      <c r="I72" s="15" t="s">
        <v>293</v>
      </c>
      <c r="J72" s="15" t="s">
        <v>294</v>
      </c>
      <c r="K72" s="27" t="str">
        <f ca="1">IF(Table1[[#This Row],[Grant Call Frequency]]="open year-round","Open",IF(Table1[[#This Row],[Grant call closing]]="not specified","Closed",IF(Table1[[#This Row],[Grant call closing]]&gt;=TODAY(),"Open","Closed")))</f>
        <v>Closed</v>
      </c>
    </row>
    <row r="73" spans="1:12" ht="225">
      <c r="A73" s="5" t="s">
        <v>93</v>
      </c>
      <c r="B73" s="5" t="s">
        <v>295</v>
      </c>
      <c r="C73" s="5" t="s">
        <v>36</v>
      </c>
      <c r="D73" s="5" t="s">
        <v>37</v>
      </c>
      <c r="E73" s="5" t="s">
        <v>37</v>
      </c>
      <c r="F73" s="6" t="s">
        <v>296</v>
      </c>
      <c r="G73" s="6" t="s">
        <v>297</v>
      </c>
      <c r="H73" s="5" t="s">
        <v>298</v>
      </c>
      <c r="I73" s="54" t="s">
        <v>299</v>
      </c>
      <c r="J73" s="4" t="s">
        <v>98</v>
      </c>
      <c r="K73" s="28" t="str">
        <f ca="1">IF(Table1[[#This Row],[Grant Call Frequency]]="open year-round","Open",IF(Table1[[#This Row],[Grant call closing]]="not specified","Closed",IF(Table1[[#This Row],[Grant call closing]]&gt;=TODAY(),"Open","Closed")))</f>
        <v>Open</v>
      </c>
      <c r="L73" s="28" t="s">
        <v>28</v>
      </c>
    </row>
    <row r="74" spans="1:12" ht="270" hidden="1">
      <c r="A74" s="5" t="s">
        <v>21</v>
      </c>
      <c r="B74" s="5" t="s">
        <v>300</v>
      </c>
      <c r="C74" s="18" t="s">
        <v>23</v>
      </c>
      <c r="D74" s="17">
        <v>45390</v>
      </c>
      <c r="E74" s="17">
        <v>45443</v>
      </c>
      <c r="F74" s="18" t="s">
        <v>301</v>
      </c>
      <c r="G74" s="6" t="s">
        <v>114</v>
      </c>
      <c r="H74" s="7" t="s">
        <v>302</v>
      </c>
      <c r="I74" s="15" t="s">
        <v>303</v>
      </c>
      <c r="J74" s="44" t="s">
        <v>304</v>
      </c>
      <c r="K74" s="27" t="str">
        <f ca="1">IF(Table1[[#This Row],[Grant Call Frequency]]="open year-round","Open",IF(Table1[[#This Row],[Grant call closing]]="not specified","Closed",IF(Table1[[#This Row],[Grant call closing]]&gt;=TODAY(),"Open","Closed")))</f>
        <v>Closed</v>
      </c>
    </row>
    <row r="75" spans="1:12" ht="270" hidden="1">
      <c r="A75" s="5" t="s">
        <v>21</v>
      </c>
      <c r="B75" s="5" t="s">
        <v>305</v>
      </c>
      <c r="C75" s="18" t="s">
        <v>23</v>
      </c>
      <c r="D75" s="17">
        <v>45390</v>
      </c>
      <c r="E75" s="17">
        <v>45429</v>
      </c>
      <c r="F75" s="18" t="s">
        <v>263</v>
      </c>
      <c r="G75" s="6" t="s">
        <v>114</v>
      </c>
      <c r="H75" s="7" t="s">
        <v>302</v>
      </c>
      <c r="I75" s="15" t="s">
        <v>303</v>
      </c>
      <c r="J75" s="44" t="s">
        <v>304</v>
      </c>
      <c r="K75" s="27" t="str">
        <f ca="1">IF(Table1[[#This Row],[Grant Call Frequency]]="open year-round","Open",IF(Table1[[#This Row],[Grant call closing]]="not specified","Closed",IF(Table1[[#This Row],[Grant call closing]]&gt;=TODAY(),"Open","Closed")))</f>
        <v>Closed</v>
      </c>
    </row>
    <row r="76" spans="1:12" ht="270" hidden="1">
      <c r="A76" s="5" t="s">
        <v>21</v>
      </c>
      <c r="B76" s="5" t="s">
        <v>306</v>
      </c>
      <c r="C76" s="18" t="s">
        <v>23</v>
      </c>
      <c r="D76" s="17">
        <v>45390</v>
      </c>
      <c r="E76" s="17">
        <v>45429</v>
      </c>
      <c r="F76" s="18" t="s">
        <v>263</v>
      </c>
      <c r="G76" s="6" t="s">
        <v>307</v>
      </c>
      <c r="H76" s="7" t="s">
        <v>302</v>
      </c>
      <c r="I76" s="15" t="s">
        <v>303</v>
      </c>
      <c r="J76" s="44" t="s">
        <v>304</v>
      </c>
      <c r="K76" s="27" t="str">
        <f ca="1">IF(Table1[[#This Row],[Grant Call Frequency]]="open year-round","Open",IF(Table1[[#This Row],[Grant call closing]]="not specified","Closed",IF(Table1[[#This Row],[Grant call closing]]&gt;=TODAY(),"Open","Closed")))</f>
        <v>Closed</v>
      </c>
    </row>
    <row r="77" spans="1:12" ht="270" hidden="1">
      <c r="A77" s="5" t="s">
        <v>21</v>
      </c>
      <c r="B77" s="5" t="s">
        <v>308</v>
      </c>
      <c r="C77" s="18" t="s">
        <v>23</v>
      </c>
      <c r="D77" s="17">
        <v>45390</v>
      </c>
      <c r="E77" s="17">
        <v>45443</v>
      </c>
      <c r="F77" s="18" t="s">
        <v>309</v>
      </c>
      <c r="G77" s="6" t="s">
        <v>310</v>
      </c>
      <c r="H77" s="7" t="s">
        <v>302</v>
      </c>
      <c r="I77" s="15" t="s">
        <v>303</v>
      </c>
      <c r="J77" s="44" t="s">
        <v>304</v>
      </c>
      <c r="K77" s="27" t="str">
        <f ca="1">IF(Table1[[#This Row],[Grant Call Frequency]]="open year-round","Open",IF(Table1[[#This Row],[Grant call closing]]="not specified","Closed",IF(Table1[[#This Row],[Grant call closing]]&gt;=TODAY(),"Open","Closed")))</f>
        <v>Closed</v>
      </c>
    </row>
    <row r="78" spans="1:12" ht="255" hidden="1">
      <c r="A78" s="5" t="s">
        <v>311</v>
      </c>
      <c r="B78" s="5" t="s">
        <v>312</v>
      </c>
      <c r="C78" s="18" t="s">
        <v>313</v>
      </c>
      <c r="D78" s="17">
        <v>45691</v>
      </c>
      <c r="E78" s="17">
        <v>45716</v>
      </c>
      <c r="F78" s="7" t="s">
        <v>314</v>
      </c>
      <c r="G78" s="6" t="s">
        <v>314</v>
      </c>
      <c r="H78" s="7" t="s">
        <v>315</v>
      </c>
      <c r="J78" s="44" t="s">
        <v>316</v>
      </c>
      <c r="K78" s="27" t="str">
        <f ca="1">IF(Table1[[#This Row],[Grant Call Frequency]]="open year-round","Open",IF(Table1[[#This Row],[Grant call closing]]="not specified","Closed",IF(Table1[[#This Row],[Grant call closing]]&gt;=TODAY(),"Open","Closed")))</f>
        <v>Closed</v>
      </c>
    </row>
    <row r="79" spans="1:12" ht="240" hidden="1">
      <c r="A79" s="5" t="s">
        <v>21</v>
      </c>
      <c r="B79" s="5" t="s">
        <v>317</v>
      </c>
      <c r="C79" s="18" t="s">
        <v>23</v>
      </c>
      <c r="D79" s="17">
        <v>45413</v>
      </c>
      <c r="E79" s="17">
        <v>45443</v>
      </c>
      <c r="F79" s="18" t="s">
        <v>23</v>
      </c>
      <c r="G79" s="6" t="s">
        <v>318</v>
      </c>
      <c r="H79" s="7" t="s">
        <v>319</v>
      </c>
      <c r="I79" s="15" t="s">
        <v>320</v>
      </c>
      <c r="J79" s="15" t="s">
        <v>321</v>
      </c>
      <c r="K79" s="27" t="str">
        <f ca="1">IF(Table1[[#This Row],[Grant Call Frequency]]="open year-round","Open",IF(Table1[[#This Row],[Grant call closing]]="not specified","Closed",IF(Table1[[#This Row],[Grant call closing]]&gt;=TODAY(),"Open","Closed")))</f>
        <v>Closed</v>
      </c>
    </row>
    <row r="80" spans="1:12" ht="330">
      <c r="A80" s="5" t="s">
        <v>124</v>
      </c>
      <c r="B80" s="5" t="s">
        <v>322</v>
      </c>
      <c r="C80" s="5" t="s">
        <v>36</v>
      </c>
      <c r="D80" s="5" t="s">
        <v>37</v>
      </c>
      <c r="E80" s="21">
        <v>45870</v>
      </c>
      <c r="F80" s="6">
        <v>4940000</v>
      </c>
      <c r="G80" s="6" t="s">
        <v>44</v>
      </c>
      <c r="H80" s="7" t="s">
        <v>156</v>
      </c>
      <c r="I80" s="63" t="s">
        <v>157</v>
      </c>
      <c r="J80" s="54" t="s">
        <v>158</v>
      </c>
      <c r="K80" s="28" t="str">
        <f ca="1">IF(Table1[[#This Row],[Grant Call Frequency]]="open year-round","Open",IF(Table1[[#This Row],[Grant call closing]]="not specified","Closed",IF(Table1[[#This Row],[Grant call closing]]&gt;=TODAY(),"Open","Closed")))</f>
        <v>Open</v>
      </c>
      <c r="L80" s="28" t="s">
        <v>28</v>
      </c>
    </row>
    <row r="81" spans="1:12" ht="60" hidden="1">
      <c r="A81" s="5" t="s">
        <v>323</v>
      </c>
      <c r="B81" s="5" t="s">
        <v>324</v>
      </c>
      <c r="C81" s="18" t="s">
        <v>238</v>
      </c>
      <c r="D81" s="17">
        <v>45080</v>
      </c>
      <c r="E81" s="17">
        <v>45503</v>
      </c>
      <c r="F81" s="18" t="s">
        <v>325</v>
      </c>
      <c r="G81" s="6" t="s">
        <v>64</v>
      </c>
      <c r="H81" s="7" t="s">
        <v>326</v>
      </c>
      <c r="I81" s="64" t="s">
        <v>327</v>
      </c>
      <c r="J81" s="15" t="s">
        <v>328</v>
      </c>
      <c r="K81" s="27" t="str">
        <f ca="1">IF(Table1[[#This Row],[Grant Call Frequency]]="open year-round","Open",IF(Table1[[#This Row],[Grant call closing]]="not specified","Closed",IF(Table1[[#This Row],[Grant call closing]]&gt;=TODAY(),"Open","Closed")))</f>
        <v>Closed</v>
      </c>
    </row>
    <row r="82" spans="1:12" ht="90" hidden="1">
      <c r="A82" s="5" t="s">
        <v>228</v>
      </c>
      <c r="B82" s="5" t="s">
        <v>329</v>
      </c>
      <c r="C82" s="18" t="s">
        <v>238</v>
      </c>
      <c r="D82" s="17">
        <v>45474</v>
      </c>
      <c r="E82" s="17">
        <v>45535</v>
      </c>
      <c r="F82" s="66" t="s">
        <v>330</v>
      </c>
      <c r="G82" s="6" t="s">
        <v>248</v>
      </c>
      <c r="H82" s="7" t="s">
        <v>331</v>
      </c>
      <c r="I82" s="15" t="s">
        <v>231</v>
      </c>
      <c r="J82" s="15" t="s">
        <v>251</v>
      </c>
      <c r="K82" s="27" t="str">
        <f ca="1">IF(Table1[[#This Row],[Grant Call Frequency]]="open year-round","Open",IF(Table1[[#This Row],[Grant call closing]]="not specified","Closed",IF(Table1[[#This Row],[Grant call closing]]&gt;=TODAY(),"Open","Closed")))</f>
        <v>Closed</v>
      </c>
    </row>
    <row r="83" spans="1:12" ht="105" hidden="1">
      <c r="A83" s="5" t="s">
        <v>21</v>
      </c>
      <c r="B83" s="5" t="s">
        <v>332</v>
      </c>
      <c r="C83" s="18" t="s">
        <v>23</v>
      </c>
      <c r="D83" s="17">
        <v>45457</v>
      </c>
      <c r="E83" s="17">
        <v>45499</v>
      </c>
      <c r="F83" s="18" t="s">
        <v>333</v>
      </c>
      <c r="G83" s="6" t="s">
        <v>95</v>
      </c>
      <c r="H83" s="7" t="s">
        <v>334</v>
      </c>
      <c r="I83" s="44" t="s">
        <v>335</v>
      </c>
      <c r="J83" s="44" t="s">
        <v>336</v>
      </c>
      <c r="K83" s="27" t="str">
        <f ca="1">IF(Table1[[#This Row],[Grant Call Frequency]]="open year-round","Open",IF(Table1[[#This Row],[Grant call closing]]="not specified","Closed",IF(Table1[[#This Row],[Grant call closing]]&gt;=TODAY(),"Open","Closed")))</f>
        <v>Closed</v>
      </c>
    </row>
    <row r="84" spans="1:12" ht="240" hidden="1">
      <c r="A84" s="5" t="s">
        <v>337</v>
      </c>
      <c r="B84" s="5" t="s">
        <v>338</v>
      </c>
      <c r="C84" s="18" t="s">
        <v>23</v>
      </c>
      <c r="D84" s="17">
        <v>45488</v>
      </c>
      <c r="E84" s="17">
        <v>45532</v>
      </c>
      <c r="F84" s="18" t="s">
        <v>339</v>
      </c>
      <c r="G84" s="6" t="s">
        <v>24</v>
      </c>
      <c r="H84" s="7" t="s">
        <v>340</v>
      </c>
      <c r="I84" s="44" t="s">
        <v>341</v>
      </c>
      <c r="K84" s="27" t="str">
        <f ca="1">IF(Table1[[#This Row],[Grant Call Frequency]]="open year-round","Open",IF(Table1[[#This Row],[Grant call closing]]="not specified","Closed",IF(Table1[[#This Row],[Grant call closing]]&gt;=TODAY(),"Open","Closed")))</f>
        <v>Closed</v>
      </c>
    </row>
    <row r="85" spans="1:12" ht="30" hidden="1">
      <c r="A85" s="5" t="s">
        <v>21</v>
      </c>
      <c r="B85" s="5" t="s">
        <v>342</v>
      </c>
      <c r="C85" s="18" t="s">
        <v>23</v>
      </c>
      <c r="D85" s="17">
        <v>45555</v>
      </c>
      <c r="E85" s="17">
        <v>45594</v>
      </c>
      <c r="F85" s="18" t="s">
        <v>343</v>
      </c>
      <c r="G85" s="6" t="s">
        <v>24</v>
      </c>
      <c r="H85" s="18" t="s">
        <v>264</v>
      </c>
      <c r="I85" s="15" t="s">
        <v>265</v>
      </c>
      <c r="J85" s="15" t="s">
        <v>266</v>
      </c>
      <c r="K85" s="27" t="str">
        <f ca="1">IF(Table1[[#This Row],[Grant Call Frequency]]="open year-round","Open",IF(Table1[[#This Row],[Grant call closing]]="not specified","Closed",IF(Table1[[#This Row],[Grant call closing]]&gt;=TODAY(),"Open","Closed")))</f>
        <v>Closed</v>
      </c>
    </row>
    <row r="86" spans="1:12" ht="195">
      <c r="A86" s="5" t="s">
        <v>124</v>
      </c>
      <c r="B86" s="5" t="s">
        <v>344</v>
      </c>
      <c r="C86" s="18" t="s">
        <v>36</v>
      </c>
      <c r="D86" s="17" t="s">
        <v>37</v>
      </c>
      <c r="E86" s="17">
        <v>45870</v>
      </c>
      <c r="F86" s="20" t="s">
        <v>23</v>
      </c>
      <c r="G86" s="6" t="s">
        <v>23</v>
      </c>
      <c r="H86" s="7" t="s">
        <v>200</v>
      </c>
      <c r="I86" s="63" t="s">
        <v>345</v>
      </c>
      <c r="J86" s="62" t="s">
        <v>202</v>
      </c>
      <c r="K86" s="28" t="str">
        <f ca="1">IF(Table1[[#This Row],[Grant Call Frequency]]="open year-round","Open",IF(Table1[[#This Row],[Grant call closing]]="not specified","Closed",IF(Table1[[#This Row],[Grant call closing]]&gt;=TODAY(),"Open","Closed")))</f>
        <v>Open</v>
      </c>
      <c r="L86" s="28" t="s">
        <v>28</v>
      </c>
    </row>
    <row r="87" spans="1:12" ht="409.5" hidden="1">
      <c r="A87" s="7" t="s">
        <v>346</v>
      </c>
      <c r="B87" s="7" t="s">
        <v>347</v>
      </c>
      <c r="C87" s="5" t="s">
        <v>23</v>
      </c>
      <c r="D87" s="17">
        <v>45628</v>
      </c>
      <c r="E87" s="17">
        <v>45698</v>
      </c>
      <c r="F87" s="8">
        <v>50000</v>
      </c>
      <c r="G87" s="8" t="s">
        <v>348</v>
      </c>
      <c r="H87" s="7" t="s">
        <v>349</v>
      </c>
      <c r="I87" s="4" t="s">
        <v>350</v>
      </c>
      <c r="J87" s="7" t="s">
        <v>351</v>
      </c>
      <c r="K87" s="28" t="str">
        <f ca="1">IF(Table1[[#This Row],[Grant Call Frequency]]="open year-round","Open",IF(Table1[[#This Row],[Grant call closing]]="not specified","Closed",IF(Table1[[#This Row],[Grant call closing]]&gt;=TODAY(),"Open","Closed")))</f>
        <v>Closed</v>
      </c>
      <c r="L87" s="28" t="s">
        <v>61</v>
      </c>
    </row>
    <row r="88" spans="1:12" ht="165" hidden="1">
      <c r="A88" s="5" t="s">
        <v>352</v>
      </c>
      <c r="B88" s="5" t="s">
        <v>353</v>
      </c>
      <c r="C88" s="18" t="s">
        <v>23</v>
      </c>
      <c r="D88" s="17">
        <v>45602</v>
      </c>
      <c r="E88" s="17">
        <v>45667</v>
      </c>
      <c r="F88" s="57">
        <v>275000</v>
      </c>
      <c r="G88" s="6" t="s">
        <v>291</v>
      </c>
      <c r="H88" s="7" t="s">
        <v>354</v>
      </c>
      <c r="I88" s="15" t="s">
        <v>355</v>
      </c>
      <c r="J88" s="15" t="s">
        <v>356</v>
      </c>
      <c r="K88" s="27" t="str">
        <f ca="1">IF(Table1[[#This Row],[Grant Call Frequency]]="open year-round","Open",IF(Table1[[#This Row],[Grant call closing]]="not specified","Closed",IF(Table1[[#This Row],[Grant call closing]]&gt;=TODAY(),"Open","Closed")))</f>
        <v>Closed</v>
      </c>
    </row>
    <row r="89" spans="1:12" ht="225">
      <c r="A89" s="5" t="s">
        <v>111</v>
      </c>
      <c r="B89" s="5" t="s">
        <v>357</v>
      </c>
      <c r="C89" s="18" t="s">
        <v>23</v>
      </c>
      <c r="D89" s="17">
        <v>45665</v>
      </c>
      <c r="E89" s="17">
        <v>45747</v>
      </c>
      <c r="F89" s="57">
        <v>750000</v>
      </c>
      <c r="G89" s="6" t="s">
        <v>24</v>
      </c>
      <c r="H89" s="7" t="s">
        <v>358</v>
      </c>
      <c r="I89" s="44" t="s">
        <v>359</v>
      </c>
      <c r="J89" s="44" t="s">
        <v>360</v>
      </c>
      <c r="K89" s="27" t="str">
        <f ca="1">IF(Table1[[#This Row],[Grant Call Frequency]]="open year-round","Open",IF(Table1[[#This Row],[Grant call closing]]="not specified","Closed",IF(Table1[[#This Row],[Grant call closing]]&gt;=TODAY(),"Open","Closed")))</f>
        <v>Open</v>
      </c>
    </row>
    <row r="90" spans="1:12" ht="345" hidden="1">
      <c r="A90" s="5" t="s">
        <v>21</v>
      </c>
      <c r="B90" s="5" t="s">
        <v>361</v>
      </c>
      <c r="C90" s="18" t="s">
        <v>23</v>
      </c>
      <c r="D90" s="17">
        <v>45692</v>
      </c>
      <c r="E90" s="17">
        <v>45736</v>
      </c>
      <c r="F90" s="7" t="s">
        <v>362</v>
      </c>
      <c r="G90" s="6" t="s">
        <v>50</v>
      </c>
      <c r="H90" s="7" t="s">
        <v>363</v>
      </c>
      <c r="I90" s="7" t="s">
        <v>364</v>
      </c>
      <c r="J90" s="15" t="s">
        <v>365</v>
      </c>
      <c r="K90" s="27" t="str">
        <f ca="1">IF(Table1[[#This Row],[Grant Call Frequency]]="open year-round","Open",IF(Table1[[#This Row],[Grant call closing]]="not specified","Closed",IF(Table1[[#This Row],[Grant call closing]]&gt;=TODAY(),"Open","Closed")))</f>
        <v>Closed</v>
      </c>
    </row>
    <row r="91" spans="1:12" ht="409.5">
      <c r="A91" s="5" t="s">
        <v>366</v>
      </c>
      <c r="B91" s="5" t="s">
        <v>367</v>
      </c>
      <c r="C91" s="18" t="s">
        <v>23</v>
      </c>
      <c r="D91" s="17">
        <v>45719</v>
      </c>
      <c r="E91" s="17">
        <v>45930</v>
      </c>
      <c r="F91" s="7" t="s">
        <v>368</v>
      </c>
      <c r="G91" s="6" t="s">
        <v>369</v>
      </c>
      <c r="H91" s="7" t="s">
        <v>370</v>
      </c>
      <c r="I91" s="44" t="s">
        <v>371</v>
      </c>
      <c r="J91" s="44" t="s">
        <v>266</v>
      </c>
      <c r="K91" s="27" t="str">
        <f ca="1">IF(Table1[[#This Row],[Grant Call Frequency]]="open year-round","Open",IF(Table1[[#This Row],[Grant call closing]]="not specified","Closed",IF(Table1[[#This Row],[Grant call closing]]&gt;=TODAY(),"Open","Closed")))</f>
        <v>Open</v>
      </c>
    </row>
    <row r="92" spans="1:12" ht="360">
      <c r="A92" s="5" t="s">
        <v>276</v>
      </c>
      <c r="B92" s="5" t="s">
        <v>372</v>
      </c>
      <c r="C92" s="18" t="s">
        <v>238</v>
      </c>
      <c r="D92" s="17">
        <v>45734</v>
      </c>
      <c r="E92" s="17">
        <v>45783</v>
      </c>
      <c r="F92" s="18" t="s">
        <v>23</v>
      </c>
      <c r="G92" s="6" t="s">
        <v>23</v>
      </c>
      <c r="H92" s="7" t="s">
        <v>373</v>
      </c>
      <c r="I92" s="44" t="s">
        <v>80</v>
      </c>
      <c r="J92" s="68" t="s">
        <v>374</v>
      </c>
      <c r="K92" s="27" t="str">
        <f ca="1">IF(Table1[[#This Row],[Grant Call Frequency]]="open year-round","Open",IF(Table1[[#This Row],[Grant call closing]]="not specified","Closed",IF(Table1[[#This Row],[Grant call closing]]&gt;=TODAY(),"Open","Closed")))</f>
        <v>Open</v>
      </c>
    </row>
  </sheetData>
  <sheetProtection algorithmName="SHA-512" hashValue="RS8X1z7IhXF9VIxZ01z8wNrwHeOhr2UsismBHVN0uDNdKQ5zX0NHIiPu1WO3YFyT8MYUU3G/pCr2dWiNch6csA==" saltValue="MewlBb3bQ2G/7AKnlvzC8g==" spinCount="100000" sheet="1" objects="1" scenarios="1"/>
  <hyperlinks>
    <hyperlink ref="I87" r:id="rId1" xr:uid="{E807EE7D-38F0-43E0-A3B5-DD7785ED7477}"/>
    <hyperlink ref="I54" r:id="rId2" xr:uid="{4718D45D-670E-412C-A58A-B38BA8520D32}"/>
    <hyperlink ref="J61" r:id="rId3" display="mailto:NTF_HI_Prog@ttsh.com.sg" xr:uid="{8580CE25-1027-4B29-974D-0C4EF94A9761}"/>
    <hyperlink ref="I16" r:id="rId4" xr:uid="{C1B6CDE3-909C-4684-BFB0-D27B14AE7B27}"/>
    <hyperlink ref="I30" r:id="rId5" xr:uid="{03046CC1-E9CE-483D-AFB2-28B152E004F7}"/>
    <hyperlink ref="I17" r:id="rId6" xr:uid="{1A4EB770-21DC-4F15-BB36-BA543537FE83}"/>
    <hyperlink ref="I31" r:id="rId7" xr:uid="{948960A3-904E-44FC-8F8C-AFB7A56570EA}"/>
    <hyperlink ref="I55" r:id="rId8" xr:uid="{BCC29894-82B7-4A99-9042-0D19352E269D}"/>
    <hyperlink ref="I45" r:id="rId9" display="https://www.ncid.sg/Health-Professionals/Pages/Grants-and-Fellowships.aspx" xr:uid="{0A6C6BD4-4307-4E22-9260-3B5113A1EA37}"/>
    <hyperlink ref="I35" r:id="rId10" xr:uid="{281DB0F1-D49B-4ADE-9E1A-B874545C183C}"/>
    <hyperlink ref="I52" r:id="rId11" xr:uid="{9242148D-9E05-4AB9-BEF1-DE33FA115816}"/>
    <hyperlink ref="I32" r:id="rId12" xr:uid="{E694188C-CFBA-4989-84E6-703E7F003156}"/>
    <hyperlink ref="I42" r:id="rId13" xr:uid="{013F9F9E-AF20-44A0-B192-ABB857EE54AC}"/>
    <hyperlink ref="I53" r:id="rId14" xr:uid="{E4B270BF-B358-43AA-A757-81F3B6DB5C99}"/>
    <hyperlink ref="I44" r:id="rId15" xr:uid="{BD1B6822-7D47-4776-819C-CCDA6524EC95}"/>
    <hyperlink ref="I34" r:id="rId16" xr:uid="{F75A02A3-2A80-4403-B4E4-702C65039811}"/>
    <hyperlink ref="I36" r:id="rId17" xr:uid="{82282095-EA98-4732-B859-B9C1F3029148}"/>
    <hyperlink ref="I37" r:id="rId18" xr:uid="{C2FA8C90-CF45-445C-AA5C-5944A4677778}"/>
    <hyperlink ref="I80" r:id="rId19" xr:uid="{B9C58F2D-10D2-40CF-B98A-93FBC78E97AE}"/>
    <hyperlink ref="I40" r:id="rId20" xr:uid="{0E742331-8804-4FCE-A27C-B093109E410C}"/>
    <hyperlink ref="I43" r:id="rId21" xr:uid="{3623B2FF-F5BA-4316-9AB4-2181C1CCC94B}"/>
    <hyperlink ref="I46" r:id="rId22" xr:uid="{B7ADEDD9-A253-4E38-909F-A3DF63BC6DEF}"/>
    <hyperlink ref="I47" r:id="rId23" xr:uid="{46916B17-96C8-4E24-84CC-77F6C3677998}"/>
    <hyperlink ref="I57" r:id="rId24" xr:uid="{14CFED59-D254-42AA-BE92-A8035861F1F6}"/>
    <hyperlink ref="I41" r:id="rId25" xr:uid="{DFFE3010-77F6-4343-9DC4-751C8D79A807}"/>
    <hyperlink ref="I56" r:id="rId26" xr:uid="{D2AE8A01-2936-479A-ACF4-BCD7C49C8889}"/>
    <hyperlink ref="J17" r:id="rId27" xr:uid="{A0C438EF-B92F-481A-84B8-C1D515D21222}"/>
    <hyperlink ref="J16" r:id="rId28" xr:uid="{97E6AFA2-8D09-48C3-B323-101FAB2AE967}"/>
    <hyperlink ref="J15" r:id="rId29" xr:uid="{41C33DA0-C62D-45BF-943E-98B961269440}"/>
    <hyperlink ref="J45" r:id="rId30" xr:uid="{2ADA2F1E-DF91-4338-8F90-4AF44E6602FE}"/>
    <hyperlink ref="J35" r:id="rId31" display="MOH_NMRC@moh.gov.sg" xr:uid="{FAD58C78-14A2-41FC-920C-3094E85BC9F0}"/>
    <hyperlink ref="J32" r:id="rId32" display="MOH_NMRC@moh.gov.sg" xr:uid="{8C8AC91D-5298-4083-8ED6-8833B36AFE2A}"/>
    <hyperlink ref="J42" r:id="rId33" display="MOH_NMRC@moh.gov.sg" xr:uid="{E69728DB-4F18-4CEC-A9C9-3D25BBECD880}"/>
    <hyperlink ref="J53" r:id="rId34" display="MOH_NMRC@moh.gov.sg" xr:uid="{EFF35037-51AA-4D04-9BDF-EE627F8EB3AB}"/>
    <hyperlink ref="J44" r:id="rId35" display="MOH_NMRC@moh.gov.sg" xr:uid="{18454469-82C2-49BD-8CC1-34FBF487CA5A}"/>
    <hyperlink ref="I48" r:id="rId36" xr:uid="{55C4A515-A918-4506-B3AF-9BC121A8D857}"/>
    <hyperlink ref="J21" r:id="rId37" xr:uid="{F191B7B0-6BAB-48A9-9516-B755F26F74F3}"/>
    <hyperlink ref="J41" r:id="rId38" xr:uid="{9EF38D26-3EF7-4288-ADE1-C503B30D27FA}"/>
    <hyperlink ref="J56" r:id="rId39" xr:uid="{BBD5D39C-17A9-4AAC-A0C5-ACC08E435830}"/>
    <hyperlink ref="I18" r:id="rId40" xr:uid="{375B1A01-129C-413E-8CD1-787058AC2FBE}"/>
    <hyperlink ref="J24" r:id="rId41" xr:uid="{151D0F17-FFF5-42FA-A887-2163A53AA41A}"/>
    <hyperlink ref="J25" r:id="rId42" xr:uid="{0A154988-5E6D-47C0-BF1B-054A3F9D9100}"/>
    <hyperlink ref="I39" r:id="rId43" xr:uid="{AE21A259-BBB7-4989-ABE0-976D603D42DE}"/>
    <hyperlink ref="J33" r:id="rId44" xr:uid="{5FD8D803-9B43-4344-BEE1-CCA51AC1F574}"/>
    <hyperlink ref="I15" r:id="rId45" display="https://www.a-star.edu.sg/Research/funding-opportunities/prenatal-ech" xr:uid="{3B4B6997-17C9-4117-BAA5-69382A0D388D}"/>
    <hyperlink ref="I86" r:id="rId46" xr:uid="{1A2FABFB-64A6-49CE-9475-3BA7C45465FC}"/>
    <hyperlink ref="J59" r:id="rId47" display="mailto:liveability@temasekfoundation.org.sg" xr:uid="{828AA2DD-45FC-40B8-B35F-388746575644}"/>
    <hyperlink ref="I59" r:id="rId48" display="https://www.temasekfoundation.org.sg/grant-calls/public-health-innovations" xr:uid="{B8976CE8-A690-49DD-83D6-879956F76537}"/>
    <hyperlink ref="I14" r:id="rId49" display="https://www.a-star.edu.sg/Research/funding-opportunities/amed-a-star-joint-grant-call---tackling-and-conquering-cancer-complexity" xr:uid="{FF761A85-6BD5-454B-BED2-1261B29B5C5D}"/>
    <hyperlink ref="J57" r:id="rId50" xr:uid="{28CF9EB0-4E74-40F4-9606-AA520693CF75}"/>
    <hyperlink ref="I58" r:id="rId51" xr:uid="{02799F1B-DB60-4211-A064-F7AB516DBFF2}"/>
    <hyperlink ref="I21" r:id="rId52" location="postgrad" display="https://www.msf.gov.sg/research-data/research-grants - postgrad" xr:uid="{40224CFD-1563-4E56-80CA-9A8F5A18A6CC}"/>
    <hyperlink ref="J14" r:id="rId53" display="mailto:oga_bilats@hq.a-star.edu.sg" xr:uid="{7E0F71E5-BB05-4240-83FD-4A7E9F4222B6}"/>
    <hyperlink ref="I26" r:id="rId54" display="https://nhic.sg/web/index.php/our-funding/innovation-to-adopt" xr:uid="{7CC1C245-130A-45A1-A706-91D28A4FD77D}"/>
    <hyperlink ref="I23" r:id="rId55" xr:uid="{669F30AD-0490-46FB-950B-E9AC99C47F59}"/>
    <hyperlink ref="I51" r:id="rId56" display="https://www.nmrc.gov.sg/grants/competitive-research-grants/population-health-research-grant-new-investigator-grant" xr:uid="{090E4DFB-C73B-435E-87AA-D50E2CA88E44}"/>
    <hyperlink ref="I49" r:id="rId57" display="https://www.nmrc.gov.sg/grants/competitive-research-grants/population-health-research-grant-open-category" xr:uid="{304CA24F-D076-459C-A2AB-CD5A30F36294}"/>
    <hyperlink ref="I19" r:id="rId58" display="https://www.ntu.edu.sg/cphcri/seedcorn-funding" xr:uid="{D3D78092-B0C8-4D77-9F8C-375E783258AD}"/>
    <hyperlink ref="J73" r:id="rId59" xr:uid="{72C4E2F4-32E5-499B-9D78-808F09F60533}"/>
    <hyperlink ref="J55" r:id="rId60" xr:uid="{AD6A3B56-49AC-425B-8F8F-FCDEA2994E28}"/>
    <hyperlink ref="J31" r:id="rId61" xr:uid="{048F8F66-563C-4DC6-AB3F-3A3F5A450503}"/>
    <hyperlink ref="J26" r:id="rId62" xr:uid="{1D38E31B-8DEA-4E71-84FD-ED71823D9AD0}"/>
    <hyperlink ref="J62" r:id="rId63" xr:uid="{8C8BE6E4-3F59-4A32-8FDA-4843F6A5F89D}"/>
    <hyperlink ref="I62" r:id="rId64" display="https://smart.mit.edu/innovation-centre/our-program/innovation-2-0" xr:uid="{DE42CEED-794D-42A6-9530-6EC653EF739C}"/>
    <hyperlink ref="J63" r:id="rId65" xr:uid="{57642136-B38C-4946-9E84-1BAC70722215}"/>
    <hyperlink ref="I63" r:id="rId66" display="https://imsva91-ctp.trendmicro.com/wis/clicktime/v1/query?url=https%3a%2f%2fwww.tanotofoundation.org%2fen%2fmedical%2dresearch%2f&amp;umid=F9056D31-0511-AB06-90D2-985D02B00AAF&amp;auth=6e3fe59570831a389716849e93b5d483c90c3fe4-7325c95283f4e186229529bddf2b5bf3f4e6229e" xr:uid="{3842AD16-61D2-4641-9806-7C13312AB93E}"/>
    <hyperlink ref="J64" r:id="rId67" xr:uid="{08F2D667-C1B9-42E4-AA94-2E162EBB9064}"/>
    <hyperlink ref="I38" r:id="rId68" xr:uid="{0E6E2B8C-3A13-4C1B-939B-95DE0F487A46}"/>
    <hyperlink ref="J38" r:id="rId69" xr:uid="{D9CC2370-6A60-48D9-A4F7-1401A34002C1}"/>
    <hyperlink ref="I50" r:id="rId70" xr:uid="{88096662-DEAC-4AFB-A6D7-59A6BE96E42F}"/>
    <hyperlink ref="J50" r:id="rId71" xr:uid="{E83FC9DF-7098-47DB-8DBD-837C420E7F6C}"/>
    <hyperlink ref="I73" r:id="rId72" display="https://www.nhic.sg/funding/innovation-to-startup/" xr:uid="{B98FD396-84A5-4DAF-96FB-986C3F7D0688}"/>
    <hyperlink ref="J36" r:id="rId73" xr:uid="{60D2DCB8-FF01-4ED8-BBDC-497C5AF656F7}"/>
    <hyperlink ref="J37" r:id="rId74" display="mailto:Jilessica_XH_LEE@moh.gov.sg" xr:uid="{113A5818-DD30-45A7-A137-803DCAA5493C}"/>
    <hyperlink ref="J80" r:id="rId75" display="mailto:Tricia_TEO@moh.gov.sg" xr:uid="{E19CADBC-72F2-47B3-B685-2267B5C444BA}"/>
    <hyperlink ref="J39" r:id="rId76" display="mailto:Tricia_TEO@moh.gov.sg" xr:uid="{191ED202-C2BA-497D-B65F-DAA905D34187}"/>
    <hyperlink ref="J46" r:id="rId77" display="mailto:chung_wing_yi@moh.gov.sg" xr:uid="{F260B52E-8529-4EF1-8A37-0F608768C983}"/>
    <hyperlink ref="J48" r:id="rId78" display="mailto:Cheryl_CHEN@moh.gov.sg" xr:uid="{9E8CCE10-8A49-42B2-B7E2-A51D4FAE4D0F}"/>
    <hyperlink ref="J49" r:id="rId79" display="mailto:mulina_kang@moh.gov.sg" xr:uid="{D3CF4EFA-9BD6-4D28-BAD4-0FD64B2EEAD2}"/>
    <hyperlink ref="J86" r:id="rId80" display="mailto:mulina_kang@moh.gov.sg" xr:uid="{E3FE9AA5-932E-4A34-8721-FF4C887AF254}"/>
    <hyperlink ref="J51" r:id="rId81" display="mailto:mulina_kang@moh.gov.sg" xr:uid="{CC917504-A34A-435A-9E60-A2CDD60F2E5B}"/>
    <hyperlink ref="J52" r:id="rId82" display="mailto:Joefina_LIM@moh.gov.sg" xr:uid="{8CB5AF46-16DD-4A02-B620-5DB71E5EECCE}"/>
    <hyperlink ref="I65" r:id="rId83" xr:uid="{58FB63DC-E4E1-4CB9-963A-A19D2A4D7328}"/>
    <hyperlink ref="J65" r:id="rId84" xr:uid="{A6BDD95D-B08F-4C1C-B0A9-2004650FD5D6}"/>
    <hyperlink ref="I66" r:id="rId85" display="https://imsva91-ctp.trendmicro.com/wis/clicktime/v1/query?url=https%3a%2f%2fwww.a%2dstar.edu.sg%2fResearch%2ffunding%2dopportunities%2fmtc%2diaf%2dpp%2dfmg&amp;umid=41EBE6AA-0D14-9906-B5B8-45017F70F27E&amp;auth=6e3fe59570831a389716849e93b5d483c90c3fe4-6de2cc23e7ff4fe4c8c5b6227afdf579229b1ed8" xr:uid="{0D5646E3-F0E4-4C83-B79D-274EF9A73D80}"/>
    <hyperlink ref="J66" r:id="rId86" display="mailto:IAF_PP_MTC@hq.a-star.edu.sg" xr:uid="{50D617C5-9EB3-4605-9C8F-5B0F92321882}"/>
    <hyperlink ref="I68" r:id="rId87" xr:uid="{92AF896E-BF2E-4140-88FB-D88AC886A6CB}"/>
    <hyperlink ref="J69" r:id="rId88" xr:uid="{6EB75FDF-F5FF-4592-A4C0-F4397F3E402E}"/>
    <hyperlink ref="I70" r:id="rId89" display="https://www.temasekfoundation.org.sg/grant-calls" xr:uid="{20C7604F-19FD-4397-990A-252131D16A25}"/>
    <hyperlink ref="I71" r:id="rId90" display="https://www.temasekfoundation.org.sg/grant-calls/public-health-innovations" xr:uid="{A979964A-93E1-4910-8979-7F8F348A2390}"/>
    <hyperlink ref="J70" r:id="rId91" display="mailto:liveability@temasekfoundation.org.sg" xr:uid="{BD7D4BE4-717D-417C-B03E-A40943D93AB6}"/>
    <hyperlink ref="J71" r:id="rId92" display="mailto:liveability@temasekfoundation.org.sg" xr:uid="{074335AB-C631-423C-8D1A-14E9F4B406B7}"/>
    <hyperlink ref="I72" r:id="rId93" xr:uid="{CC63BA18-D696-4DD8-B0D9-295A1411DA0F}"/>
    <hyperlink ref="J72" r:id="rId94" xr:uid="{94411CEE-192C-44C4-AAA6-17E52A7E502B}"/>
    <hyperlink ref="I74" r:id="rId95" xr:uid="{8CF0582B-C49F-4EBA-9B56-D0D3F5E4BA3D}"/>
    <hyperlink ref="I75" r:id="rId96" xr:uid="{89239D65-014C-48EA-8099-7BA37DF56AEB}"/>
    <hyperlink ref="I76" r:id="rId97" xr:uid="{AF2A92FB-6F83-4BE0-95F6-01D6E06EBA27}"/>
    <hyperlink ref="I77" r:id="rId98" xr:uid="{DA409A62-347D-493E-AD9B-46DB12F6792F}"/>
    <hyperlink ref="J74" r:id="rId99" display="mailto:%20enquiry@nati.sg" xr:uid="{E3428D85-FF8B-410B-AD4C-383BF60B5E09}"/>
    <hyperlink ref="J75" r:id="rId100" display="mailto:%20enquiry@nati.sg" xr:uid="{2D7AF0F5-44DE-4DA8-9AEE-847A7F7733BF}"/>
    <hyperlink ref="J76" r:id="rId101" display="mailto:%20enquiry@nati.sg" xr:uid="{978197A3-B394-47A9-AD89-88CDC491597B}"/>
    <hyperlink ref="J77" r:id="rId102" display="mailto:%20enquiry@nati.sg" xr:uid="{921C60ED-BBF5-48CA-A3D5-44ED6ECB5393}"/>
    <hyperlink ref="J78" r:id="rId103" xr:uid="{09D88F18-77BF-47CD-96FB-A5BD755BAD42}"/>
    <hyperlink ref="J79" r:id="rId104" xr:uid="{EEA70116-B31A-4FF7-9409-D535D44B35D9}"/>
    <hyperlink ref="I79" r:id="rId105" xr:uid="{14E39958-E835-4046-A90A-90B426EAABC9}"/>
    <hyperlink ref="I81" r:id="rId106" xr:uid="{8A6EC6A8-55C3-4872-953C-2E33E6A20155}"/>
    <hyperlink ref="J81" r:id="rId107" xr:uid="{D43A793A-58B3-46AD-B335-F08BAF0B5B03}"/>
    <hyperlink ref="I28" r:id="rId108" display="https://www.a-star.edu.sg/Research/funding-opportunities/stdr" xr:uid="{F254180D-285E-451D-8B8B-48B4531E8E4A}"/>
    <hyperlink ref="J28" r:id="rId109" display="mailto:STDR_Secretariat@hq.a-star.edu.sg" xr:uid="{BA55DA5B-38C6-4BE4-AC72-E09B94CAB93C}"/>
    <hyperlink ref="J22" r:id="rId110" xr:uid="{3EDD8BC9-4DA0-4AE1-8300-5662B97B1AF9}"/>
    <hyperlink ref="I22" r:id="rId111" display="https://t984-p547-blue-admin.prd.cwp2.sg/Research/funding-opportunities/ame-irg-yirg" xr:uid="{BF5208DF-EA21-47BA-B1C2-76C43F769D91}"/>
    <hyperlink ref="I82" r:id="rId112" xr:uid="{0F66244D-0935-431C-AF51-B34B1520ECE0}"/>
    <hyperlink ref="J82" r:id="rId113" xr:uid="{3526A81D-E8FA-4FC1-8DCB-207B21DD4341}"/>
    <hyperlink ref="I33" r:id="rId114" display="https://www.nmrc.gov.sg/grants/competitive-research-grants/hml/cognition" xr:uid="{CD1B5BC0-31A1-4AF6-A848-FCEEB7B4D316}"/>
    <hyperlink ref="I83" r:id="rId115" display="https://www.a-star.edu.sg/Research/funding-opportunities/mtc-medtech-psg" xr:uid="{84DFB661-E5D5-4B17-ACDC-9776BB3D0ACC}"/>
    <hyperlink ref="J83" r:id="rId116" display="mailto:programmatic_mtc@hq.a-star.edu.sg" xr:uid="{E4880E21-4BCB-439F-AF77-FE3C4D1852FA}"/>
    <hyperlink ref="I84" r:id="rId117" display="https://aisingapore.org/research/grant-call/" xr:uid="{CCBBEF0F-5865-41E8-8A38-6FDF765AF8CE}"/>
    <hyperlink ref="J23" r:id="rId118" xr:uid="{8D6C827C-128B-4810-8752-17EC908F410C}"/>
    <hyperlink ref="I85" r:id="rId119" xr:uid="{DED47266-3709-45F3-80D1-BB7D2A13C4FD}"/>
    <hyperlink ref="J85" r:id="rId120" xr:uid="{B491127A-AEB1-4DC7-ACA3-0DE309D9D8C4}"/>
    <hyperlink ref="I88" r:id="rId121" xr:uid="{D0E0B912-EBB9-4602-AFDF-84E19FEA4D69}"/>
    <hyperlink ref="J88" r:id="rId122" display="Sherry_Tan@sris.a-star.edu.sg" xr:uid="{2524C00F-26B3-4540-A885-3653F3C7BC10}"/>
    <hyperlink ref="J29" r:id="rId123" xr:uid="{81F9B521-C1C1-4226-9BF6-A9EDDFC9EAB4}"/>
    <hyperlink ref="I27" r:id="rId124" display="https://aisingapore.org/technology/international-grant-calls/leveraging-ai-for-healthy-ageing/" xr:uid="{B079055D-E9B6-4AF2-B0A3-A0C57C35084C}"/>
    <hyperlink ref="J27" r:id="rId125" display="mailto:grantcall@aisingapore.org" xr:uid="{009A2225-1AF1-4EA5-84D6-F3DC814FC8A7}"/>
    <hyperlink ref="I89" r:id="rId126" display="https://www.moh.gov.sg/others/research-grants/tcm-research-grant/" xr:uid="{7CA31D62-0A89-40F2-B7F7-3EC295F7C5B4}"/>
    <hyperlink ref="J89" r:id="rId127" display="mailto:MOH_TRAC_secretariat@moh.gov.sg" xr:uid="{649B9B01-C479-4C26-8A5D-57438AAF5AD2}"/>
    <hyperlink ref="J90" r:id="rId128" xr:uid="{AA4F7E20-40FD-4F25-B410-93F9D0477485}"/>
    <hyperlink ref="J91" r:id="rId129" xr:uid="{12EE354B-D5F3-428C-BC40-5E180D7F085E}"/>
    <hyperlink ref="I91" r:id="rId130" display="https://www.a-star.edu.sg/nati" xr:uid="{778914E9-CC8B-44FF-9592-EB5C16B9CD07}"/>
    <hyperlink ref="I92" r:id="rId131" xr:uid="{0632CFA6-6CF6-4D58-ABD3-205FE95F6D15}"/>
  </hyperlinks>
  <pageMargins left="0.7" right="0.7" top="0.75" bottom="0.75" header="0.3" footer="0.3"/>
  <pageSetup paperSize="9" orientation="portrait" r:id="rId132"/>
  <tableParts count="1">
    <tablePart r:id="rId13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6F194-ED38-4977-B183-209B8E4203B6}">
  <sheetPr codeName="Sheet2"/>
  <dimension ref="A2:N31"/>
  <sheetViews>
    <sheetView showGridLines="0" zoomScale="85" zoomScaleNormal="85" workbookViewId="0">
      <selection activeCell="H31" sqref="H31"/>
    </sheetView>
  </sheetViews>
  <sheetFormatPr defaultRowHeight="15"/>
  <cols>
    <col min="1" max="1" width="29.5703125" style="23" customWidth="1"/>
    <col min="2" max="2" width="53.85546875" style="23" customWidth="1"/>
    <col min="3" max="3" width="21.5703125" customWidth="1"/>
    <col min="4" max="4" width="16.7109375" customWidth="1"/>
    <col min="5" max="5" width="18.85546875" style="23" customWidth="1"/>
    <col min="6" max="6" width="17.85546875" style="23" customWidth="1"/>
    <col min="7" max="7" width="17.140625" style="23" customWidth="1"/>
    <col min="8" max="8" width="33.28515625" style="23" bestFit="1" customWidth="1"/>
    <col min="9" max="9" width="10" style="23" bestFit="1" customWidth="1"/>
  </cols>
  <sheetData>
    <row r="2" spans="1:14" ht="26.25">
      <c r="A2" s="11" t="s">
        <v>375</v>
      </c>
      <c r="B2"/>
      <c r="E2"/>
      <c r="F2"/>
      <c r="G2"/>
      <c r="H2"/>
      <c r="I2"/>
      <c r="J2" s="7"/>
      <c r="K2" s="7"/>
      <c r="L2" s="27"/>
      <c r="M2" s="28"/>
      <c r="N2" s="28"/>
    </row>
    <row r="3" spans="1:14">
      <c r="A3" s="1" t="s">
        <v>1</v>
      </c>
      <c r="B3"/>
      <c r="E3"/>
      <c r="F3"/>
      <c r="G3"/>
      <c r="H3"/>
      <c r="I3"/>
      <c r="J3" s="7"/>
      <c r="K3" s="7"/>
      <c r="L3" s="27"/>
      <c r="M3" s="28"/>
      <c r="N3" s="28"/>
    </row>
    <row r="4" spans="1:14" s="24" customFormat="1">
      <c r="J4" s="25"/>
      <c r="K4" s="25"/>
      <c r="L4" s="29"/>
      <c r="M4" s="30"/>
      <c r="N4" s="30"/>
    </row>
    <row r="5" spans="1:14">
      <c r="A5" t="s">
        <v>2</v>
      </c>
      <c r="B5"/>
      <c r="E5"/>
      <c r="F5"/>
      <c r="G5"/>
      <c r="H5"/>
      <c r="I5"/>
      <c r="J5" s="7"/>
      <c r="K5" s="7"/>
      <c r="L5" s="27"/>
      <c r="M5" s="28"/>
      <c r="N5" s="28"/>
    </row>
    <row r="6" spans="1:14" s="23" customFormat="1">
      <c r="A6" s="3" t="s">
        <v>376</v>
      </c>
      <c r="B6" s="3"/>
      <c r="C6" s="22"/>
      <c r="D6" s="3"/>
      <c r="E6" s="3"/>
      <c r="F6" s="3"/>
      <c r="G6" s="3"/>
      <c r="H6" s="3"/>
      <c r="I6" s="3"/>
      <c r="J6" s="7"/>
      <c r="K6" s="7"/>
      <c r="L6" s="27"/>
      <c r="M6" s="27"/>
      <c r="N6" s="27"/>
    </row>
    <row r="7" spans="1:14">
      <c r="A7" t="s">
        <v>377</v>
      </c>
      <c r="B7"/>
      <c r="E7"/>
      <c r="F7"/>
      <c r="G7"/>
      <c r="H7"/>
      <c r="I7"/>
      <c r="J7" s="7"/>
      <c r="K7" s="7"/>
      <c r="L7" s="27"/>
      <c r="M7" s="28"/>
      <c r="N7" s="28"/>
    </row>
    <row r="8" spans="1:14">
      <c r="A8"/>
      <c r="B8"/>
      <c r="E8"/>
      <c r="F8"/>
      <c r="G8"/>
      <c r="H8"/>
      <c r="I8"/>
      <c r="J8" s="7"/>
      <c r="K8" s="7"/>
      <c r="L8" s="27"/>
      <c r="M8" s="28"/>
      <c r="N8" s="28"/>
    </row>
    <row r="9" spans="1:14" ht="26.25">
      <c r="A9" s="12" t="s">
        <v>378</v>
      </c>
      <c r="B9" s="13"/>
      <c r="C9" s="26">
        <f ca="1">COUNTIF($I:$I,"Upcoming")</f>
        <v>1</v>
      </c>
      <c r="E9"/>
      <c r="F9"/>
      <c r="G9"/>
      <c r="H9"/>
      <c r="I9"/>
      <c r="J9" s="7"/>
      <c r="K9" s="7"/>
      <c r="L9" s="27"/>
      <c r="M9" s="28"/>
      <c r="N9" s="28"/>
    </row>
    <row r="10" spans="1:14">
      <c r="A10"/>
      <c r="B10"/>
      <c r="E10"/>
      <c r="F10"/>
      <c r="G10"/>
      <c r="H10"/>
      <c r="I10"/>
    </row>
    <row r="11" spans="1:14" ht="15.75" thickBot="1">
      <c r="A11" s="46" t="s">
        <v>379</v>
      </c>
      <c r="B11" s="46" t="s">
        <v>380</v>
      </c>
      <c r="C11" s="46" t="s">
        <v>381</v>
      </c>
      <c r="D11" s="46" t="s">
        <v>382</v>
      </c>
      <c r="E11" s="46" t="s">
        <v>383</v>
      </c>
      <c r="F11" s="46" t="s">
        <v>384</v>
      </c>
      <c r="G11" s="47" t="s">
        <v>385</v>
      </c>
      <c r="H11" s="48" t="s">
        <v>386</v>
      </c>
      <c r="I11" s="49" t="s">
        <v>18</v>
      </c>
    </row>
    <row r="12" spans="1:14" ht="60" hidden="1">
      <c r="A12" s="23" t="s">
        <v>21</v>
      </c>
      <c r="B12" s="23" t="s">
        <v>387</v>
      </c>
      <c r="C12" s="43">
        <v>45163</v>
      </c>
      <c r="D12" s="43">
        <v>45173</v>
      </c>
      <c r="E12" s="23" t="s">
        <v>388</v>
      </c>
      <c r="F12" s="23" t="s">
        <v>389</v>
      </c>
      <c r="G12" s="45" t="s">
        <v>390</v>
      </c>
      <c r="H12" s="45" t="s">
        <v>391</v>
      </c>
      <c r="I12" s="23" t="str">
        <f t="shared" ref="I12:I17" ca="1" si="0">IF(D12&gt;=TODAY(),"Upcoming","Past")</f>
        <v>Past</v>
      </c>
    </row>
    <row r="13" spans="1:14" ht="45" hidden="1">
      <c r="A13" s="23" t="s">
        <v>392</v>
      </c>
      <c r="B13" s="23" t="s">
        <v>393</v>
      </c>
      <c r="C13" t="s">
        <v>394</v>
      </c>
      <c r="D13" s="43">
        <v>45163</v>
      </c>
      <c r="E13" s="23" t="s">
        <v>395</v>
      </c>
      <c r="F13" s="23" t="s">
        <v>396</v>
      </c>
      <c r="G13" s="44" t="s">
        <v>390</v>
      </c>
      <c r="H13" s="45" t="s">
        <v>397</v>
      </c>
      <c r="I13" s="23" t="str">
        <f t="shared" ca="1" si="0"/>
        <v>Past</v>
      </c>
    </row>
    <row r="14" spans="1:14" ht="90" hidden="1">
      <c r="A14" s="23" t="s">
        <v>21</v>
      </c>
      <c r="B14" s="23" t="s">
        <v>398</v>
      </c>
      <c r="D14" s="43">
        <v>45184</v>
      </c>
      <c r="E14" s="23" t="s">
        <v>399</v>
      </c>
      <c r="F14" s="23" t="s">
        <v>400</v>
      </c>
      <c r="G14" s="45" t="s">
        <v>390</v>
      </c>
      <c r="H14" s="45" t="s">
        <v>401</v>
      </c>
      <c r="I14" s="23" t="str">
        <f t="shared" ca="1" si="0"/>
        <v>Past</v>
      </c>
    </row>
    <row r="15" spans="1:14" ht="30" hidden="1">
      <c r="A15" s="23" t="s">
        <v>21</v>
      </c>
      <c r="B15" s="50" t="s">
        <v>402</v>
      </c>
      <c r="D15" s="43">
        <v>45177</v>
      </c>
      <c r="E15" s="23" t="s">
        <v>403</v>
      </c>
      <c r="F15" s="23" t="s">
        <v>396</v>
      </c>
      <c r="G15" s="44" t="s">
        <v>390</v>
      </c>
      <c r="H15" s="44" t="s">
        <v>404</v>
      </c>
      <c r="I15" s="23" t="str">
        <f t="shared" ca="1" si="0"/>
        <v>Past</v>
      </c>
    </row>
    <row r="16" spans="1:14" ht="60" hidden="1">
      <c r="A16" s="23" t="s">
        <v>405</v>
      </c>
      <c r="B16" s="23" t="s">
        <v>406</v>
      </c>
      <c r="C16" s="43">
        <v>45174</v>
      </c>
      <c r="D16" s="43">
        <v>45194</v>
      </c>
      <c r="E16" s="23" t="s">
        <v>65</v>
      </c>
      <c r="F16" s="23" t="s">
        <v>407</v>
      </c>
      <c r="G16" s="23" t="s">
        <v>408</v>
      </c>
      <c r="H16" s="45" t="s">
        <v>409</v>
      </c>
      <c r="I16" s="23" t="str">
        <f t="shared" ca="1" si="0"/>
        <v>Past</v>
      </c>
    </row>
    <row r="17" spans="1:9" ht="30" hidden="1">
      <c r="A17" s="23" t="s">
        <v>228</v>
      </c>
      <c r="B17" s="23" t="s">
        <v>410</v>
      </c>
      <c r="C17" t="s">
        <v>394</v>
      </c>
      <c r="D17" s="43">
        <v>45168</v>
      </c>
      <c r="E17" s="23" t="s">
        <v>411</v>
      </c>
      <c r="F17" s="23" t="s">
        <v>396</v>
      </c>
      <c r="G17" s="45" t="s">
        <v>390</v>
      </c>
      <c r="H17" s="44" t="s">
        <v>412</v>
      </c>
      <c r="I17" s="23" t="str">
        <f t="shared" ca="1" si="0"/>
        <v>Past</v>
      </c>
    </row>
    <row r="18" spans="1:9" ht="30" hidden="1">
      <c r="A18" s="23" t="s">
        <v>124</v>
      </c>
      <c r="B18" s="23" t="s">
        <v>413</v>
      </c>
      <c r="C18" t="s">
        <v>394</v>
      </c>
      <c r="D18" s="43">
        <v>45189</v>
      </c>
      <c r="E18" s="23" t="s">
        <v>414</v>
      </c>
      <c r="F18" s="45" t="s">
        <v>415</v>
      </c>
      <c r="G18" s="23" t="s">
        <v>416</v>
      </c>
      <c r="H18" s="51" t="s">
        <v>417</v>
      </c>
      <c r="I18" s="23" t="str">
        <f t="shared" ref="I18:I24" ca="1" si="1">IF(D18&gt;=TODAY(),"Upcoming","Past")</f>
        <v>Past</v>
      </c>
    </row>
    <row r="19" spans="1:9" ht="30" hidden="1">
      <c r="A19" s="23" t="s">
        <v>124</v>
      </c>
      <c r="B19" s="23" t="s">
        <v>413</v>
      </c>
      <c r="C19" t="s">
        <v>394</v>
      </c>
      <c r="D19" s="43">
        <v>45190</v>
      </c>
      <c r="E19" s="23" t="s">
        <v>418</v>
      </c>
      <c r="F19" s="45" t="s">
        <v>415</v>
      </c>
      <c r="G19" s="23" t="s">
        <v>416</v>
      </c>
      <c r="H19" s="51" t="s">
        <v>417</v>
      </c>
      <c r="I19" s="23" t="str">
        <f t="shared" ca="1" si="1"/>
        <v>Past</v>
      </c>
    </row>
    <row r="20" spans="1:9" ht="90" hidden="1">
      <c r="A20" s="23" t="s">
        <v>260</v>
      </c>
      <c r="B20" s="23" t="s">
        <v>419</v>
      </c>
      <c r="C20" t="s">
        <v>394</v>
      </c>
      <c r="D20" s="43">
        <v>45202</v>
      </c>
      <c r="E20" s="23" t="s">
        <v>420</v>
      </c>
      <c r="F20" s="45" t="s">
        <v>421</v>
      </c>
      <c r="G20" s="23" t="s">
        <v>416</v>
      </c>
      <c r="H20" s="51" t="s">
        <v>417</v>
      </c>
      <c r="I20" s="23" t="str">
        <f t="shared" ca="1" si="1"/>
        <v>Past</v>
      </c>
    </row>
    <row r="21" spans="1:9" ht="30.75" hidden="1">
      <c r="A21" s="53" t="s">
        <v>422</v>
      </c>
      <c r="B21" s="23" t="s">
        <v>423</v>
      </c>
      <c r="D21" s="43">
        <v>45265</v>
      </c>
      <c r="E21" s="23" t="s">
        <v>424</v>
      </c>
      <c r="F21" s="23" t="s">
        <v>396</v>
      </c>
      <c r="G21" s="44" t="s">
        <v>425</v>
      </c>
      <c r="H21" s="44" t="s">
        <v>426</v>
      </c>
      <c r="I21" s="23" t="str">
        <f t="shared" ca="1" si="1"/>
        <v>Past</v>
      </c>
    </row>
    <row r="22" spans="1:9" ht="75" hidden="1">
      <c r="A22" s="23" t="s">
        <v>21</v>
      </c>
      <c r="B22" s="56" t="s">
        <v>427</v>
      </c>
      <c r="D22" s="43">
        <v>45310</v>
      </c>
      <c r="E22" s="23" t="s">
        <v>428</v>
      </c>
      <c r="F22" s="23" t="s">
        <v>429</v>
      </c>
      <c r="G22" s="44" t="s">
        <v>430</v>
      </c>
      <c r="H22" s="45"/>
      <c r="I22" s="23" t="str">
        <f t="shared" ca="1" si="1"/>
        <v>Past</v>
      </c>
    </row>
    <row r="23" spans="1:9" hidden="1">
      <c r="A23" s="23" t="s">
        <v>422</v>
      </c>
      <c r="B23" s="23" t="s">
        <v>431</v>
      </c>
      <c r="C23" s="43"/>
      <c r="D23" s="43">
        <v>45369</v>
      </c>
      <c r="E23" s="23" t="s">
        <v>432</v>
      </c>
      <c r="F23" s="23" t="s">
        <v>396</v>
      </c>
      <c r="G23" s="58" t="s">
        <v>433</v>
      </c>
      <c r="H23" s="44" t="s">
        <v>434</v>
      </c>
      <c r="I23" s="23" t="str">
        <f t="shared" ca="1" si="1"/>
        <v>Past</v>
      </c>
    </row>
    <row r="24" spans="1:9" ht="30" hidden="1">
      <c r="A24" s="23" t="s">
        <v>21</v>
      </c>
      <c r="B24" s="23" t="s">
        <v>435</v>
      </c>
      <c r="D24" s="43">
        <v>45376</v>
      </c>
      <c r="E24" s="23" t="s">
        <v>436</v>
      </c>
      <c r="F24" s="23" t="s">
        <v>396</v>
      </c>
      <c r="G24" s="58" t="s">
        <v>437</v>
      </c>
      <c r="H24" s="45"/>
      <c r="I24" s="23" t="str">
        <f t="shared" ca="1" si="1"/>
        <v>Past</v>
      </c>
    </row>
    <row r="25" spans="1:9" hidden="1">
      <c r="A25" s="23" t="s">
        <v>366</v>
      </c>
      <c r="B25" s="59" t="s">
        <v>438</v>
      </c>
      <c r="D25" s="43">
        <v>45393</v>
      </c>
      <c r="E25" s="23" t="s">
        <v>439</v>
      </c>
      <c r="F25" s="23" t="s">
        <v>396</v>
      </c>
      <c r="G25" s="44" t="s">
        <v>440</v>
      </c>
      <c r="H25" s="45" t="s">
        <v>266</v>
      </c>
      <c r="I25" s="23" t="str">
        <f t="shared" ref="I25:I30" ca="1" si="2">IF(D25&gt;=TODAY(),"Upcoming","Past")</f>
        <v>Past</v>
      </c>
    </row>
    <row r="26" spans="1:9" hidden="1">
      <c r="A26" s="23" t="s">
        <v>366</v>
      </c>
      <c r="B26" s="59" t="s">
        <v>438</v>
      </c>
      <c r="D26" s="43">
        <v>45400</v>
      </c>
      <c r="E26" s="23" t="s">
        <v>439</v>
      </c>
      <c r="F26" s="23" t="s">
        <v>396</v>
      </c>
      <c r="G26" s="44" t="s">
        <v>440</v>
      </c>
      <c r="H26" s="44" t="s">
        <v>266</v>
      </c>
      <c r="I26" s="23" t="str">
        <f t="shared" ca="1" si="2"/>
        <v>Past</v>
      </c>
    </row>
    <row r="27" spans="1:9" hidden="1">
      <c r="A27" s="23" t="s">
        <v>21</v>
      </c>
      <c r="B27" s="23" t="s">
        <v>441</v>
      </c>
      <c r="D27" s="43">
        <v>45425</v>
      </c>
      <c r="E27" s="23" t="s">
        <v>442</v>
      </c>
      <c r="F27" s="23" t="s">
        <v>396</v>
      </c>
      <c r="G27" s="44" t="s">
        <v>440</v>
      </c>
      <c r="H27" s="44" t="s">
        <v>365</v>
      </c>
      <c r="I27" s="23" t="str">
        <f t="shared" ca="1" si="2"/>
        <v>Past</v>
      </c>
    </row>
    <row r="28" spans="1:9" hidden="1">
      <c r="A28" s="23" t="s">
        <v>443</v>
      </c>
      <c r="B28" s="23" t="s">
        <v>444</v>
      </c>
      <c r="D28" s="43">
        <v>45499</v>
      </c>
      <c r="E28" s="23" t="s">
        <v>445</v>
      </c>
      <c r="F28" s="23" t="s">
        <v>446</v>
      </c>
      <c r="G28" s="44" t="s">
        <v>447</v>
      </c>
      <c r="H28" s="45"/>
      <c r="I28" s="23" t="str">
        <f t="shared" ca="1" si="2"/>
        <v>Past</v>
      </c>
    </row>
    <row r="29" spans="1:9" ht="30" hidden="1">
      <c r="A29" s="23" t="s">
        <v>366</v>
      </c>
      <c r="B29" s="67" t="s">
        <v>438</v>
      </c>
      <c r="D29" s="43">
        <v>45560</v>
      </c>
      <c r="E29" s="23" t="s">
        <v>448</v>
      </c>
      <c r="F29" s="23" t="s">
        <v>396</v>
      </c>
      <c r="G29" s="44" t="s">
        <v>449</v>
      </c>
      <c r="H29" s="45" t="s">
        <v>266</v>
      </c>
      <c r="I29" s="23" t="str">
        <f t="shared" ca="1" si="2"/>
        <v>Past</v>
      </c>
    </row>
    <row r="30" spans="1:9" ht="30" hidden="1">
      <c r="A30" s="23" t="s">
        <v>366</v>
      </c>
      <c r="B30" s="67" t="s">
        <v>438</v>
      </c>
      <c r="D30" s="43">
        <v>45562</v>
      </c>
      <c r="E30" s="23" t="s">
        <v>450</v>
      </c>
      <c r="F30" s="23" t="s">
        <v>396</v>
      </c>
      <c r="G30" s="44" t="s">
        <v>449</v>
      </c>
      <c r="H30" s="45" t="s">
        <v>266</v>
      </c>
      <c r="I30" s="23" t="str">
        <f t="shared" ca="1" si="2"/>
        <v>Past</v>
      </c>
    </row>
    <row r="31" spans="1:9" ht="30">
      <c r="A31" s="23" t="s">
        <v>451</v>
      </c>
      <c r="B31" s="23" t="s">
        <v>452</v>
      </c>
      <c r="D31" s="43">
        <v>45754</v>
      </c>
      <c r="E31" s="23" t="s">
        <v>453</v>
      </c>
      <c r="F31" s="23" t="s">
        <v>396</v>
      </c>
      <c r="G31" s="44" t="s">
        <v>454</v>
      </c>
      <c r="H31" s="69" t="s">
        <v>455</v>
      </c>
      <c r="I31" s="23" t="str">
        <f ca="1">IF(D31&gt;=TODAY(),"Upcoming","Past")</f>
        <v>Upcoming</v>
      </c>
    </row>
  </sheetData>
  <sheetProtection algorithmName="SHA-512" hashValue="b+AFg/njyQb1I/GnyZdDZBUQTa/c5gXRuOCe7PGcCENHvR5RPepIYqMHocDgo8gep0Eg9ds+IzblrHbhAVcePA==" saltValue="YnlXskIsNKJ39xi1sAIEAA==" spinCount="100000" sheet="1" objects="1" scenarios="1"/>
  <hyperlinks>
    <hyperlink ref="G12" r:id="rId1" display="https://imsva91-ctp.trendmicro.com/wis/clicktime/v1/query?url=https%3a%2f%2fform.gov.sg%2f64b77cd87075fe0011f724b0&amp;umid=92CB8CBA-01D6-D806-9EB8-2B0D2047F290&amp;auth=6e3fe59570831a389716849e93b5d483c90c3fe4-d96bc8fc4c3dbafa8e104111570242493ef8eefe" xr:uid="{8BE7765C-1170-4E85-B80C-950110A39EB1}"/>
    <hyperlink ref="H12" r:id="rId2" display="mailto:STDR_Secretariat@hq.a-star.edu.sg" xr:uid="{8866C88B-F6D7-4CBD-B38D-AA7806F24068}"/>
    <hyperlink ref="G13" r:id="rId3" location="/registration" display="https://zoom.us/webinar/register/WN_FmNkyoPERzmSNKiMJAVpzQ - /registration" xr:uid="{68C39671-8F1F-4CC6-B368-2F88ABE05BA1}"/>
    <hyperlink ref="H13" r:id="rId4" xr:uid="{FB3F77C6-E433-4152-8302-712350CCB8E0}"/>
    <hyperlink ref="G14" r:id="rId5" xr:uid="{2F87246E-4AD5-41AA-88F3-F74F3ED4EB93}"/>
    <hyperlink ref="G15" r:id="rId6" display="https://imsva91-ctp.trendmicro.com/wis/clicktime/v1/query?url=https%3a%2f%2fzoom.us%2fmeeting%2fregister%2ftJwqdeGsrDwoGdN4FGVe39ijPPZz%5fWO4uLNg&amp;umid=0BE832E1-0304-A706-A9EC-417BB08EB837&amp;auth=6e3fe59570831a389716849e93b5d483c90c3fe4-71a74cbe6f746384189798338ad6f94e4fceb974" xr:uid="{CB994266-7224-42D1-B213-5928A1F114B4}"/>
    <hyperlink ref="H15" r:id="rId7" xr:uid="{8C41733E-6882-4988-BC6D-AD7F2748B3F9}"/>
    <hyperlink ref="G17" r:id="rId8" xr:uid="{4A7800F3-2CA1-4831-978C-78793962761A}"/>
    <hyperlink ref="H17" r:id="rId9" display="mailto:IGINFO@smart.mit.edu" xr:uid="{D19EADC7-D7E0-4F22-8CF7-2E050BEE44E6}"/>
    <hyperlink ref="F18" r:id="rId10" xr:uid="{F04E152E-C23F-49E1-ABDC-7A020469DDF3}"/>
    <hyperlink ref="F19" r:id="rId11" xr:uid="{D80E6B82-BA9B-4F4B-86CF-D4A7660F26A1}"/>
    <hyperlink ref="F20" r:id="rId12" xr:uid="{05127FAE-6074-4E3B-86F7-6591F5FA943C}"/>
    <hyperlink ref="G21" r:id="rId13" display="https://imsva91-ctp.trendmicro.com/wis/clicktime/v1/query?url=https%3a%2f%2fforms.office.com%2fpages%2fresponsepage.aspx%3fid%3dP%5fnIomsSlkWjYIlBqJhLCGGo62T9TMxGso9amuIW9FFUNUdPTzY2SjZKVlFIOE5LT0JROERNTldTUy4u&amp;umid=CCC13E42-0B1B-7A06-B5F2-FA5193402EEC&amp;auth=6e3fe59570831a389716849e93b5d483c90c3fe4-16ac6e69ea99f0375adcd471047c113d96dbd1e5" xr:uid="{A66986E7-E940-49E8-B223-7312AC0133B9}"/>
    <hyperlink ref="H21" r:id="rId14" display="mailto:info@eddc.sg" xr:uid="{43B34522-0CFD-4EFC-9384-FEBDDDBA0428}"/>
    <hyperlink ref="G22" r:id="rId15" xr:uid="{42C20C29-022F-496B-BEF5-CDE2FB4BBCFB}"/>
    <hyperlink ref="G23" r:id="rId16" xr:uid="{C288B844-3AEB-46D8-9F82-C1176663E3C6}"/>
    <hyperlink ref="H23" r:id="rId17" xr:uid="{5B44F92E-76F7-4046-B6B1-CEBC9B0A0D59}"/>
    <hyperlink ref="G24" r:id="rId18" display="https://imsva91-ctp.trendmicro.com/wis/clicktime/v1/query?url=https%3a%2f%2fzoom.us%2fmeeting%2fregister%2ftJwsduqtrzMjHtQvXEDABrtsZs%5f6g7bkRUkF&amp;umid=11AE6301-135D-FE06-9633-A7100AAA3F86&amp;auth=6e3fe59570831a389716849e93b5d483c90c3fe4-28bc1b5456aab627108431f79ad9d20421c44140" xr:uid="{5A0B14B4-9A59-4910-8486-A5D8E1948830}"/>
    <hyperlink ref="G25" r:id="rId19" location="/registration" display="https://zoom.us/webinar/register/WN_rLSwDLURSS-tV8W7RstSGQ - /registration" xr:uid="{4E20EAD1-E267-4EA3-9856-15AE18606060}"/>
    <hyperlink ref="G26" r:id="rId20" location="/registration" display="https://zoom.us/webinar/register/WN_3J4tg4aIShuy3d8niAMgaQ - /registration" xr:uid="{1408F349-394E-4164-BAF7-20E44A24702B}"/>
    <hyperlink ref="H25" r:id="rId21" xr:uid="{8FAA1C57-1732-40C7-8941-EB855896013F}"/>
    <hyperlink ref="H26" r:id="rId22" tooltip="enquiry@nati.sg" display="mailto:enquiry@nati.sg" xr:uid="{2CC3D75F-CE6D-450C-BCA1-BBB3A2A2E5B7}"/>
    <hyperlink ref="G27" r:id="rId23" display="https://imsva91-ctp.trendmicro.com/wis/clicktime/v1/query?url=https%3a%2f%2fzoom.us%2fwebinar%2fregister%2fWN%5f%5fWd1mhcoRFmEaxCwArXBmQ&amp;umid=BDBCD185-16F7-3D06-B2AD-DF2062FD4735&amp;auth=6e3fe59570831a389716849e93b5d483c90c3fe4-aea61381f748473d6db965f31607a5bcfaa32441" xr:uid="{5244BCCF-EEAB-4B71-A6A8-DC8C11B7A3D5}"/>
    <hyperlink ref="H27" r:id="rId24" display="mailto:STDR_Secretariat@hq.a-star.edu.sg" xr:uid="{3F8C5A9B-4283-4632-8D4F-D0055B1AD85C}"/>
    <hyperlink ref="G28" r:id="rId25" display="https://forms.office.com/Pages/ResponsePage.aspx?id=SJPOFSq-K0aPwOF2WpsgSlSoXGp-fgdGq6a7lp-vKW1UOVFDM01YM1cwOEFDUDhIVjFVNUlEQkFKNy4u" xr:uid="{1C45B954-F320-4785-9D92-ABBC48517A06}"/>
    <hyperlink ref="H29" r:id="rId26" tooltip="enquiry@nati.sg" display="mailto:enquiry@nati.sg" xr:uid="{C209A3A3-2D25-4E10-BE94-098CEB43AD72}"/>
    <hyperlink ref="G29" r:id="rId27" display="https://forms.office.com/pages/responsepage.aspx?id=P_nIomsSlkWjYIlBqJhLCKDXIX_02ERJmLUr3PM-qyFUMTQ5UklPRkVFSU5DTldVUzNGOFJYSEhYSi4u&amp;route=shorturl" xr:uid="{AE7132F5-57F8-41E5-8769-2F1C8FF36531}"/>
    <hyperlink ref="G30" r:id="rId28" display="https://forms.office.com/pages/responsepage.aspx?id=P_nIomsSlkWjYIlBqJhLCKDXIX_02ERJmLUr3PM-qyFUMTQ5UklPRkVFSU5DTldVUzNGOFJYSEhYSi4u&amp;route=shorturl" xr:uid="{DECF6BE8-4472-4B5F-838A-86E88D3961F3}"/>
    <hyperlink ref="H30" r:id="rId29" tooltip="enquiry@nati.sg" display="mailto:enquiry@nati.sg" xr:uid="{66CD4799-9AD2-47E2-B96E-17F47EC85235}"/>
    <hyperlink ref="G31" r:id="rId30" display="https://nus-sg.zoom.us/meeting/register/KaIS6K0bSRmLmKju3-jqpg" xr:uid="{FE19A3C1-8CB4-43D5-97EA-E75451995739}"/>
  </hyperlinks>
  <pageMargins left="0.7" right="0.7" top="0.75" bottom="0.75" header="0.3" footer="0.3"/>
  <pageSetup paperSize="9" orientation="portrait" r:id="rId31"/>
  <tableParts count="1">
    <tablePart r:id="rId3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9FFCE-33B8-44CC-91D7-90DE6A492EED}">
  <sheetPr codeName="Sheet3"/>
  <dimension ref="A2:B12"/>
  <sheetViews>
    <sheetView showGridLines="0" workbookViewId="0">
      <selection activeCell="B12" sqref="B12"/>
    </sheetView>
  </sheetViews>
  <sheetFormatPr defaultRowHeight="15"/>
  <cols>
    <col min="1" max="1" width="28.140625" bestFit="1" customWidth="1"/>
    <col min="2" max="2" width="45" bestFit="1" customWidth="1"/>
  </cols>
  <sheetData>
    <row r="2" spans="1:2" ht="26.25">
      <c r="A2" s="11" t="s">
        <v>456</v>
      </c>
    </row>
    <row r="3" spans="1:2" s="24" customFormat="1" ht="18.75" customHeight="1">
      <c r="A3" s="36"/>
    </row>
    <row r="5" spans="1:2">
      <c r="A5" s="39" t="s">
        <v>457</v>
      </c>
      <c r="B5" s="40" t="s">
        <v>458</v>
      </c>
    </row>
    <row r="6" spans="1:2">
      <c r="A6" s="37" t="s">
        <v>21</v>
      </c>
      <c r="B6" s="38" t="s">
        <v>459</v>
      </c>
    </row>
    <row r="7" spans="1:2">
      <c r="A7" s="37" t="s">
        <v>460</v>
      </c>
      <c r="B7" s="38" t="s">
        <v>461</v>
      </c>
    </row>
    <row r="8" spans="1:2">
      <c r="A8" s="37" t="s">
        <v>93</v>
      </c>
      <c r="B8" s="38" t="s">
        <v>462</v>
      </c>
    </row>
    <row r="9" spans="1:2">
      <c r="A9" s="37" t="s">
        <v>124</v>
      </c>
      <c r="B9" s="38" t="s">
        <v>463</v>
      </c>
    </row>
    <row r="10" spans="1:2">
      <c r="A10" s="37" t="s">
        <v>223</v>
      </c>
      <c r="B10" s="38" t="s">
        <v>464</v>
      </c>
    </row>
    <row r="11" spans="1:2">
      <c r="A11" s="37" t="s">
        <v>236</v>
      </c>
      <c r="B11" s="38" t="s">
        <v>236</v>
      </c>
    </row>
    <row r="12" spans="1:2">
      <c r="A12" s="41" t="s">
        <v>228</v>
      </c>
      <c r="B12" s="42" t="s">
        <v>465</v>
      </c>
    </row>
  </sheetData>
  <hyperlinks>
    <hyperlink ref="B6" r:id="rId1" display="https://www.a-star.edu.sg/Research/funding-opportunities" xr:uid="{89A015D0-B011-4A04-9B39-B7BD02D044E9}"/>
    <hyperlink ref="B7" r:id="rId2" display="https://www.nrf.gov.sg/" xr:uid="{9D9CB383-B1A2-4940-B3EF-371A51875B7A}"/>
    <hyperlink ref="B8" r:id="rId3" display="https://nhic.sg/web/index.php/our-funding" xr:uid="{003130F6-0987-4E87-88A2-85D2B7CC4D50}"/>
    <hyperlink ref="B9" r:id="rId4" display="https://www.nmrc.gov.sg/grants" xr:uid="{C7CB5A68-D508-4840-8EBF-48D8E4A9FAE9}"/>
    <hyperlink ref="B10" r:id="rId5" display="https://www.singaporecancersociety.org.sg/about/cancer-research.html" xr:uid="{1F1068CE-60EB-45D3-B8A0-EAC1F09D7C9C}"/>
    <hyperlink ref="B11" r:id="rId6" display="https://www.temasekfoundation.org.sg/grant-calls" xr:uid="{721F8C42-C920-4D42-A7FD-5E8AEE92576B}"/>
    <hyperlink ref="B12" r:id="rId7" display="https://smart.mit.edu/innovation-centre/our-program" xr:uid="{87BACD6A-E023-4F7C-B630-B904117FA1C7}"/>
  </hyperlinks>
  <pageMargins left="0.7" right="0.7" top="0.75" bottom="0.75" header="0.3" footer="0.3"/>
  <pageSetup paperSize="9" orientation="portrait" r:id="rId8"/>
  <tableParts count="1">
    <tablePart r:id="rId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4de4cca-b9ba-46b5-9d2b-57cff7fd90a4">
      <Terms xmlns="http://schemas.microsoft.com/office/infopath/2007/PartnerControls"/>
    </lcf76f155ced4ddcb4097134ff3c332f>
    <TaxCatchAll xmlns="4dc3697a-d016-4b6c-b772-14c6d8ee90b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7D5292482867C48B0E9A7D7558A7E33" ma:contentTypeVersion="15" ma:contentTypeDescription="Create a new document." ma:contentTypeScope="" ma:versionID="353fe1220f4bd1b0529e2b1d196846b6">
  <xsd:schema xmlns:xsd="http://www.w3.org/2001/XMLSchema" xmlns:xs="http://www.w3.org/2001/XMLSchema" xmlns:p="http://schemas.microsoft.com/office/2006/metadata/properties" xmlns:ns2="4dc3697a-d016-4b6c-b772-14c6d8ee90b7" xmlns:ns3="64de4cca-b9ba-46b5-9d2b-57cff7fd90a4" targetNamespace="http://schemas.microsoft.com/office/2006/metadata/properties" ma:root="true" ma:fieldsID="dfe37b06da4b8133aab774cd138dcfa3" ns2:_="" ns3:_="">
    <xsd:import namespace="4dc3697a-d016-4b6c-b772-14c6d8ee90b7"/>
    <xsd:import namespace="64de4cca-b9ba-46b5-9d2b-57cff7fd90a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c3697a-d016-4b6c-b772-14c6d8ee90b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35f68fa6-0e52-44bc-b795-8b5cc15a0781}" ma:internalName="TaxCatchAll" ma:showField="CatchAllData" ma:web="4dc3697a-d016-4b6c-b772-14c6d8ee90b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4de4cca-b9ba-46b5-9d2b-57cff7fd90a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bfb6660-b9af-4ec2-a833-14c7ed8b7103"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B407A0-9B10-4520-8D39-44B71D90A624}"/>
</file>

<file path=customXml/itemProps2.xml><?xml version="1.0" encoding="utf-8"?>
<ds:datastoreItem xmlns:ds="http://schemas.openxmlformats.org/officeDocument/2006/customXml" ds:itemID="{10F8F637-BAF1-4BED-A5D1-9CC597D7633C}"/>
</file>

<file path=customXml/itemProps3.xml><?xml version="1.0" encoding="utf-8"?>
<ds:datastoreItem xmlns:ds="http://schemas.openxmlformats.org/officeDocument/2006/customXml" ds:itemID="{D7EE9156-11DB-4BFC-9E6E-E38812AF19E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Toh Lin En</dc:creator>
  <cp:keywords/>
  <dc:description/>
  <cp:lastModifiedBy>Chan Mei-Xing, Adeline (NHGHQ)</cp:lastModifiedBy>
  <cp:revision/>
  <dcterms:created xsi:type="dcterms:W3CDTF">2023-07-29T01:32:58Z</dcterms:created>
  <dcterms:modified xsi:type="dcterms:W3CDTF">2025-03-28T01:30:08Z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0x01010037D5292482867C48B0E9A7D7558A7E33</vt:lpwstr>
  </property>
  <property fmtid="{D5CDD505-2E9C-101B-9397-08002B2CF9AE}" pid="3" name="MediaServiceImageTags">
    <vt:lpwstr/>
  </property>
</Properties>
</file>